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７年度\時間制回収業務\設計図書配布\"/>
    </mc:Choice>
  </mc:AlternateContent>
  <xr:revisionPtr revIDLastSave="0" documentId="13_ncr:1_{C22397FA-85F1-4DE8-A637-2F3EF8EA3760}" xr6:coauthVersionLast="36" xr6:coauthVersionMax="36" xr10:uidLastSave="{00000000-0000-0000-0000-000000000000}"/>
  <bookViews>
    <workbookView xWindow="120" yWindow="90" windowWidth="19410" windowHeight="9855" xr2:uid="{00000000-000D-0000-FFFF-FFFF00000000}"/>
  </bookViews>
  <sheets>
    <sheet name="内訳書  " sheetId="15" r:id="rId1"/>
    <sheet name="単価表" sheetId="16" r:id="rId2"/>
    <sheet name="Sheet1" sheetId="12" r:id="rId3"/>
  </sheets>
  <definedNames>
    <definedName name="_xlnm.Print_Area" localSheetId="1">単価表!$A$1:$G$126</definedName>
  </definedNames>
  <calcPr calcId="191029"/>
</workbook>
</file>

<file path=xl/calcChain.xml><?xml version="1.0" encoding="utf-8"?>
<calcChain xmlns="http://schemas.openxmlformats.org/spreadsheetml/2006/main">
  <c r="F89" i="16" l="1"/>
  <c r="F122" i="16" s="1"/>
  <c r="E77" i="16"/>
  <c r="F77" i="16" s="1"/>
  <c r="F80" i="16" s="1"/>
  <c r="F47" i="16"/>
  <c r="E35" i="16"/>
  <c r="F35" i="16" s="1"/>
  <c r="F5" i="16"/>
  <c r="K107" i="15"/>
  <c r="K103" i="15"/>
  <c r="K102" i="15"/>
  <c r="K104" i="15" s="1"/>
  <c r="K99" i="15"/>
  <c r="G98" i="15"/>
  <c r="K98" i="15" s="1"/>
  <c r="K97" i="15"/>
  <c r="F38" i="16" l="1"/>
  <c r="J127" i="15"/>
  <c r="K100" i="15"/>
  <c r="K106" i="15"/>
  <c r="K108" i="15" s="1"/>
  <c r="J128" i="15" l="1"/>
  <c r="J132" i="15"/>
  <c r="J61" i="15"/>
  <c r="J122" i="15"/>
  <c r="J129" i="15"/>
  <c r="J130" i="15" l="1"/>
  <c r="J123" i="15"/>
  <c r="J124" i="15" s="1"/>
  <c r="J133" i="15"/>
  <c r="J134" i="15" s="1"/>
  <c r="J125" i="15" l="1"/>
  <c r="J135" i="15"/>
  <c r="J62" i="15" s="1"/>
  <c r="B3" i="12" l="1"/>
  <c r="B2" i="12"/>
  <c r="B1" i="12"/>
</calcChain>
</file>

<file path=xl/sharedStrings.xml><?xml version="1.0" encoding="utf-8"?>
<sst xmlns="http://schemas.openxmlformats.org/spreadsheetml/2006/main" count="173" uniqueCount="88">
  <si>
    <t>設計者</t>
    <rPh sb="0" eb="3">
      <t>セッケイシャ</t>
    </rPh>
    <phoneticPr fontId="1"/>
  </si>
  <si>
    <t>校合者</t>
    <rPh sb="0" eb="1">
      <t>コウ</t>
    </rPh>
    <rPh sb="1" eb="2">
      <t>ア</t>
    </rPh>
    <rPh sb="2" eb="3">
      <t>モノ</t>
    </rPh>
    <phoneticPr fontId="1"/>
  </si>
  <si>
    <t>検算者</t>
    <rPh sb="0" eb="1">
      <t>ケン</t>
    </rPh>
    <rPh sb="1" eb="2">
      <t>サン</t>
    </rPh>
    <rPh sb="2" eb="3">
      <t>モノ</t>
    </rPh>
    <phoneticPr fontId="1"/>
  </si>
  <si>
    <t>入力者</t>
    <rPh sb="0" eb="2">
      <t>ニュウリョク</t>
    </rPh>
    <rPh sb="2" eb="3">
      <t>モノ</t>
    </rPh>
    <phoneticPr fontId="1"/>
  </si>
  <si>
    <t>浄書者</t>
    <rPh sb="0" eb="1">
      <t>ジョウ</t>
    </rPh>
    <rPh sb="1" eb="2">
      <t>ショ</t>
    </rPh>
    <rPh sb="2" eb="3">
      <t>モノ</t>
    </rPh>
    <phoneticPr fontId="1"/>
  </si>
  <si>
    <t>設　計</t>
    <rPh sb="0" eb="1">
      <t>セツ</t>
    </rPh>
    <rPh sb="2" eb="3">
      <t>ケイ</t>
    </rPh>
    <phoneticPr fontId="1"/>
  </si>
  <si>
    <t>設計価格内訳書</t>
    <rPh sb="0" eb="2">
      <t>セッケイ</t>
    </rPh>
    <rPh sb="2" eb="4">
      <t>カカク</t>
    </rPh>
    <rPh sb="4" eb="7">
      <t>ウチワケショ</t>
    </rPh>
    <phoneticPr fontId="1"/>
  </si>
  <si>
    <t>委託名称</t>
    <rPh sb="0" eb="2">
      <t>イタク</t>
    </rPh>
    <rPh sb="2" eb="4">
      <t>メイショウ</t>
    </rPh>
    <phoneticPr fontId="1"/>
  </si>
  <si>
    <t>委託場所</t>
    <rPh sb="0" eb="2">
      <t>イタク</t>
    </rPh>
    <rPh sb="2" eb="4">
      <t>バショ</t>
    </rPh>
    <phoneticPr fontId="1"/>
  </si>
  <si>
    <t>委託期間</t>
    <rPh sb="0" eb="2">
      <t>イタク</t>
    </rPh>
    <rPh sb="2" eb="4">
      <t>キカン</t>
    </rPh>
    <phoneticPr fontId="1"/>
  </si>
  <si>
    <t>千葉市住宅供給公社</t>
    <rPh sb="0" eb="3">
      <t>チバシ</t>
    </rPh>
    <rPh sb="3" eb="5">
      <t>ジュウタク</t>
    </rPh>
    <rPh sb="5" eb="7">
      <t>キョウキュウ</t>
    </rPh>
    <rPh sb="7" eb="9">
      <t>コウシャ</t>
    </rPh>
    <phoneticPr fontId="1"/>
  </si>
  <si>
    <t>本業務委託は、下記時間貸駐車場の料金回収業務を委託するものです。</t>
    <rPh sb="0" eb="1">
      <t>ホン</t>
    </rPh>
    <rPh sb="1" eb="3">
      <t>ギョウム</t>
    </rPh>
    <rPh sb="3" eb="5">
      <t>イタク</t>
    </rPh>
    <rPh sb="7" eb="9">
      <t>カキ</t>
    </rPh>
    <rPh sb="9" eb="11">
      <t>ジカン</t>
    </rPh>
    <rPh sb="11" eb="12">
      <t>カ</t>
    </rPh>
    <rPh sb="12" eb="15">
      <t>チュウシャジョウ</t>
    </rPh>
    <rPh sb="16" eb="18">
      <t>リョウキン</t>
    </rPh>
    <rPh sb="18" eb="20">
      <t>カイシュウ</t>
    </rPh>
    <rPh sb="20" eb="22">
      <t>ギョウム</t>
    </rPh>
    <rPh sb="23" eb="25">
      <t>イタク</t>
    </rPh>
    <phoneticPr fontId="1"/>
  </si>
  <si>
    <t>名　　　　　　　　　　　　　　　　　　称</t>
    <rPh sb="0" eb="1">
      <t>ナ</t>
    </rPh>
    <rPh sb="19" eb="20">
      <t>ショウ</t>
    </rPh>
    <phoneticPr fontId="1"/>
  </si>
  <si>
    <t>数　　　　量</t>
    <rPh sb="0" eb="1">
      <t>カズ</t>
    </rPh>
    <rPh sb="5" eb="6">
      <t>リョウ</t>
    </rPh>
    <phoneticPr fontId="1"/>
  </si>
  <si>
    <t>金　　　　　　　　額</t>
    <rPh sb="0" eb="1">
      <t>キン</t>
    </rPh>
    <rPh sb="9" eb="10">
      <t>ガク</t>
    </rPh>
    <phoneticPr fontId="1"/>
  </si>
  <si>
    <t>備　　　　　　　　考</t>
    <rPh sb="0" eb="1">
      <t>ソナエ</t>
    </rPh>
    <rPh sb="9" eb="10">
      <t>コウ</t>
    </rPh>
    <phoneticPr fontId="1"/>
  </si>
  <si>
    <t>単　位</t>
    <rPh sb="0" eb="1">
      <t>タン</t>
    </rPh>
    <rPh sb="2" eb="3">
      <t>クライ</t>
    </rPh>
    <phoneticPr fontId="1"/>
  </si>
  <si>
    <t>式</t>
    <rPh sb="0" eb="1">
      <t>シキ</t>
    </rPh>
    <phoneticPr fontId="1"/>
  </si>
  <si>
    <t>計</t>
    <rPh sb="0" eb="1">
      <t>ケイ</t>
    </rPh>
    <phoneticPr fontId="1"/>
  </si>
  <si>
    <t>諸経費</t>
    <rPh sb="0" eb="3">
      <t>ショケイヒ</t>
    </rPh>
    <phoneticPr fontId="1"/>
  </si>
  <si>
    <t>時間貸回収業務内訳</t>
    <rPh sb="0" eb="2">
      <t>ジカン</t>
    </rPh>
    <rPh sb="2" eb="3">
      <t>カシ</t>
    </rPh>
    <rPh sb="3" eb="5">
      <t>カイシュウ</t>
    </rPh>
    <rPh sb="5" eb="7">
      <t>ギョウム</t>
    </rPh>
    <rPh sb="7" eb="9">
      <t>ウチワケ</t>
    </rPh>
    <phoneticPr fontId="1"/>
  </si>
  <si>
    <t>直接経費種目別内訳</t>
    <rPh sb="0" eb="2">
      <t>チョクセツ</t>
    </rPh>
    <rPh sb="2" eb="4">
      <t>ケイヒ</t>
    </rPh>
    <rPh sb="4" eb="7">
      <t>シュモクベツ</t>
    </rPh>
    <rPh sb="7" eb="9">
      <t>ウチワケ</t>
    </rPh>
    <phoneticPr fontId="1"/>
  </si>
  <si>
    <t>直接人件費</t>
    <rPh sb="0" eb="2">
      <t>チョクセツ</t>
    </rPh>
    <rPh sb="2" eb="5">
      <t>ジンケンヒ</t>
    </rPh>
    <phoneticPr fontId="1"/>
  </si>
  <si>
    <t>諸経費種目別内訳</t>
    <rPh sb="0" eb="1">
      <t>ショ</t>
    </rPh>
    <rPh sb="2" eb="3">
      <t>ヒ</t>
    </rPh>
    <rPh sb="3" eb="6">
      <t>シュモクベツ</t>
    </rPh>
    <rPh sb="6" eb="8">
      <t>ウチワケ</t>
    </rPh>
    <phoneticPr fontId="1"/>
  </si>
  <si>
    <t>回</t>
    <rPh sb="0" eb="1">
      <t>カイ</t>
    </rPh>
    <phoneticPr fontId="1"/>
  </si>
  <si>
    <t>金　　　　額</t>
    <rPh sb="0" eb="1">
      <t>キン</t>
    </rPh>
    <rPh sb="5" eb="6">
      <t>ガク</t>
    </rPh>
    <phoneticPr fontId="1"/>
  </si>
  <si>
    <t>単価</t>
    <rPh sb="0" eb="2">
      <t>タンカ</t>
    </rPh>
    <phoneticPr fontId="1"/>
  </si>
  <si>
    <t>　　　　　　　　入金業務</t>
    <rPh sb="8" eb="10">
      <t>ニュウキン</t>
    </rPh>
    <rPh sb="10" eb="12">
      <t>ギョウム</t>
    </rPh>
    <phoneticPr fontId="1"/>
  </si>
  <si>
    <t>　　　　　　　　　　　　一般管理費</t>
    <rPh sb="12" eb="14">
      <t>イッパン</t>
    </rPh>
    <rPh sb="14" eb="17">
      <t>カンリヒ</t>
    </rPh>
    <phoneticPr fontId="1"/>
  </si>
  <si>
    <t>　　　　　　　　　　　　 業務管理費</t>
    <rPh sb="13" eb="15">
      <t>ギョウム</t>
    </rPh>
    <rPh sb="15" eb="17">
      <t>カンリ</t>
    </rPh>
    <rPh sb="17" eb="18">
      <t>ヒ</t>
    </rPh>
    <phoneticPr fontId="1"/>
  </si>
  <si>
    <t>　直接人件費</t>
    <rPh sb="1" eb="3">
      <t>チョクセツ</t>
    </rPh>
    <rPh sb="3" eb="6">
      <t>ジンケンヒ</t>
    </rPh>
    <phoneticPr fontId="1"/>
  </si>
  <si>
    <t>　諸経費</t>
    <rPh sb="1" eb="4">
      <t>ショケイヒ</t>
    </rPh>
    <phoneticPr fontId="1"/>
  </si>
  <si>
    <t>　業務委託費</t>
    <rPh sb="1" eb="3">
      <t>ギョウム</t>
    </rPh>
    <rPh sb="3" eb="6">
      <t>イタクヒ</t>
    </rPh>
    <phoneticPr fontId="1"/>
  </si>
  <si>
    <t>　消費税等相当額</t>
    <rPh sb="1" eb="4">
      <t>ショウヒゼイ</t>
    </rPh>
    <rPh sb="4" eb="5">
      <t>トウ</t>
    </rPh>
    <rPh sb="5" eb="8">
      <t>ソウトウガク</t>
    </rPh>
    <phoneticPr fontId="1"/>
  </si>
  <si>
    <t>　委託費</t>
    <rPh sb="1" eb="4">
      <t>イタクヒ</t>
    </rPh>
    <phoneticPr fontId="1"/>
  </si>
  <si>
    <t xml:space="preserve">  諸経費</t>
    <rPh sb="2" eb="5">
      <t>ショケイヒ</t>
    </rPh>
    <phoneticPr fontId="1"/>
  </si>
  <si>
    <t xml:space="preserve">  業務委託費</t>
    <rPh sb="2" eb="4">
      <t>ギョウム</t>
    </rPh>
    <rPh sb="4" eb="7">
      <t>イタクヒ</t>
    </rPh>
    <phoneticPr fontId="1"/>
  </si>
  <si>
    <t xml:space="preserve">  消費税等相当額</t>
    <rPh sb="2" eb="5">
      <t>ショウヒゼイ</t>
    </rPh>
    <rPh sb="5" eb="6">
      <t>トウ</t>
    </rPh>
    <rPh sb="6" eb="9">
      <t>ソウトウガク</t>
    </rPh>
    <phoneticPr fontId="1"/>
  </si>
  <si>
    <t xml:space="preserve">  委託費</t>
    <rPh sb="2" eb="5">
      <t>イタクヒ</t>
    </rPh>
    <phoneticPr fontId="1"/>
  </si>
  <si>
    <t>　消費税等相当額 　総合計</t>
    <rPh sb="1" eb="4">
      <t>ショウヒゼイ</t>
    </rPh>
    <rPh sb="4" eb="5">
      <t>トウ</t>
    </rPh>
    <rPh sb="5" eb="8">
      <t>ソウトウガク</t>
    </rPh>
    <rPh sb="10" eb="13">
      <t>ソウゴウケイ</t>
    </rPh>
    <phoneticPr fontId="1"/>
  </si>
  <si>
    <t>　委託費　　　　　　　 総合計</t>
    <rPh sb="1" eb="4">
      <t>イタクヒ</t>
    </rPh>
    <rPh sb="12" eb="15">
      <t>ソウゴウケイ</t>
    </rPh>
    <phoneticPr fontId="1"/>
  </si>
  <si>
    <t>名　　　称</t>
    <rPh sb="0" eb="1">
      <t>ナ</t>
    </rPh>
    <rPh sb="4" eb="5">
      <t>ショウ</t>
    </rPh>
    <phoneticPr fontId="1"/>
  </si>
  <si>
    <t>数　　量</t>
    <rPh sb="0" eb="1">
      <t>カズ</t>
    </rPh>
    <rPh sb="3" eb="4">
      <t>リョウ</t>
    </rPh>
    <phoneticPr fontId="1"/>
  </si>
  <si>
    <t>単　位</t>
    <rPh sb="0" eb="1">
      <t>タンイ</t>
    </rPh>
    <phoneticPr fontId="1"/>
  </si>
  <si>
    <t>単　　価</t>
    <rPh sb="0" eb="1">
      <t>タン</t>
    </rPh>
    <rPh sb="3" eb="4">
      <t>アタイ</t>
    </rPh>
    <phoneticPr fontId="1"/>
  </si>
  <si>
    <t>金　　　額</t>
    <rPh sb="0" eb="1">
      <t>キン</t>
    </rPh>
    <rPh sb="4" eb="5">
      <t>ガク</t>
    </rPh>
    <phoneticPr fontId="1"/>
  </si>
  <si>
    <t>料金回収</t>
    <rPh sb="0" eb="2">
      <t>リョウキン</t>
    </rPh>
    <rPh sb="2" eb="4">
      <t>カイシュウ</t>
    </rPh>
    <phoneticPr fontId="1"/>
  </si>
  <si>
    <t>警備員A</t>
    <rPh sb="0" eb="3">
      <t>ケイビイン</t>
    </rPh>
    <phoneticPr fontId="1"/>
  </si>
  <si>
    <t>人</t>
    <rPh sb="0" eb="1">
      <t>ニン</t>
    </rPh>
    <phoneticPr fontId="1"/>
  </si>
  <si>
    <t>半日換算</t>
    <rPh sb="0" eb="2">
      <t>ハンニチ</t>
    </rPh>
    <rPh sb="2" eb="4">
      <t>カンザン</t>
    </rPh>
    <phoneticPr fontId="1"/>
  </si>
  <si>
    <t>日</t>
    <rPh sb="0" eb="1">
      <t>ニチ</t>
    </rPh>
    <phoneticPr fontId="1"/>
  </si>
  <si>
    <t>警備員C</t>
    <rPh sb="0" eb="3">
      <t>ケイビイン</t>
    </rPh>
    <phoneticPr fontId="1"/>
  </si>
  <si>
    <t>　業務委託費         総合計</t>
    <rPh sb="1" eb="3">
      <t>ギョウム</t>
    </rPh>
    <rPh sb="3" eb="6">
      <t>イタクヒ</t>
    </rPh>
    <rPh sb="15" eb="18">
      <t>ソウゴウケイ</t>
    </rPh>
    <phoneticPr fontId="1"/>
  </si>
  <si>
    <t>事務局次長</t>
    <rPh sb="0" eb="3">
      <t>ジムキョク</t>
    </rPh>
    <rPh sb="3" eb="5">
      <t>ジチョウ</t>
    </rPh>
    <phoneticPr fontId="1"/>
  </si>
  <si>
    <t>摘　　　要</t>
    <rPh sb="0" eb="1">
      <t>テキ</t>
    </rPh>
    <rPh sb="4" eb="5">
      <t>ヨウ</t>
    </rPh>
    <phoneticPr fontId="1"/>
  </si>
  <si>
    <t>規　　　格</t>
    <rPh sb="0" eb="1">
      <t>タダシ</t>
    </rPh>
    <rPh sb="4" eb="5">
      <t>カク</t>
    </rPh>
    <phoneticPr fontId="1"/>
  </si>
  <si>
    <t>単価表２</t>
    <rPh sb="0" eb="3">
      <t>タンカヒョウ</t>
    </rPh>
    <phoneticPr fontId="1"/>
  </si>
  <si>
    <t>売上入金業務</t>
    <rPh sb="0" eb="2">
      <t>ウリアゲ</t>
    </rPh>
    <rPh sb="2" eb="4">
      <t>ニュウキン</t>
    </rPh>
    <rPh sb="4" eb="6">
      <t>ギョウム</t>
    </rPh>
    <phoneticPr fontId="1"/>
  </si>
  <si>
    <t>4年度</t>
    <rPh sb="1" eb="3">
      <t>ネンド</t>
    </rPh>
    <phoneticPr fontId="1"/>
  </si>
  <si>
    <t>5年度</t>
    <rPh sb="1" eb="3">
      <t>ネンド</t>
    </rPh>
    <phoneticPr fontId="1"/>
  </si>
  <si>
    <t>6年度</t>
    <rPh sb="1" eb="3">
      <t>ネンド</t>
    </rPh>
    <phoneticPr fontId="1"/>
  </si>
  <si>
    <t>主査</t>
    <rPh sb="0" eb="2">
      <t>シュサ</t>
    </rPh>
    <phoneticPr fontId="1"/>
  </si>
  <si>
    <t>総務課長</t>
    <rPh sb="0" eb="4">
      <t>ソウムカチョウ</t>
    </rPh>
    <phoneticPr fontId="1"/>
  </si>
  <si>
    <t>令和　７年　１月</t>
    <rPh sb="0" eb="2">
      <t>レイワ</t>
    </rPh>
    <rPh sb="4" eb="5">
      <t>ネン</t>
    </rPh>
    <rPh sb="7" eb="8">
      <t>ツキ</t>
    </rPh>
    <phoneticPr fontId="1"/>
  </si>
  <si>
    <t>令和　７年　４月　１日　　～　　令和１０年　３月３１日までの間</t>
    <rPh sb="0" eb="2">
      <t>レイワ</t>
    </rPh>
    <rPh sb="4" eb="5">
      <t>ネン</t>
    </rPh>
    <rPh sb="7" eb="8">
      <t>ツキ</t>
    </rPh>
    <rPh sb="10" eb="11">
      <t>ヒ</t>
    </rPh>
    <rPh sb="16" eb="18">
      <t>レイワ</t>
    </rPh>
    <rPh sb="20" eb="21">
      <t>ネン</t>
    </rPh>
    <rPh sb="23" eb="24">
      <t>ツキ</t>
    </rPh>
    <rPh sb="26" eb="27">
      <t>ヒ</t>
    </rPh>
    <rPh sb="30" eb="31">
      <t>アイダ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</si>
  <si>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</si>
  <si>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ネンドド</t>
    </rPh>
    <phoneticPr fontId="1"/>
  </si>
  <si>
    <t>令和９年度</t>
    <rPh sb="0" eb="2">
      <t>レイワ</t>
    </rPh>
    <rPh sb="3" eb="5">
      <t>ネンド</t>
    </rPh>
    <phoneticPr fontId="1"/>
  </si>
  <si>
    <t>令和８年度　回収業務　</t>
    <rPh sb="0" eb="2">
      <t>レイワ</t>
    </rPh>
    <rPh sb="3" eb="5">
      <t>ネンド</t>
    </rPh>
    <rPh sb="6" eb="9">
      <t>カイシュウギョウ</t>
    </rPh>
    <rPh sb="9" eb="10">
      <t>ム</t>
    </rPh>
    <phoneticPr fontId="1"/>
  </si>
  <si>
    <t>令和９年度　回収業務　</t>
    <rPh sb="0" eb="2">
      <t>レイワ</t>
    </rPh>
    <rPh sb="3" eb="5">
      <t>ネンド</t>
    </rPh>
    <rPh sb="6" eb="9">
      <t>カイシュウギョウ</t>
    </rPh>
    <rPh sb="9" eb="10">
      <t>ム</t>
    </rPh>
    <phoneticPr fontId="1"/>
  </si>
  <si>
    <t>令和７年度　　　　　直接物品費</t>
    <rPh sb="0" eb="2">
      <t>レイワ</t>
    </rPh>
    <rPh sb="3" eb="5">
      <t>ネンド</t>
    </rPh>
    <rPh sb="10" eb="12">
      <t>チョクセツ</t>
    </rPh>
    <rPh sb="12" eb="14">
      <t>ブッピン</t>
    </rPh>
    <rPh sb="14" eb="15">
      <t>ヒ</t>
    </rPh>
    <phoneticPr fontId="1"/>
  </si>
  <si>
    <t>令和８年度　　　　　直接物品費</t>
    <rPh sb="0" eb="2">
      <t>レイワ</t>
    </rPh>
    <rPh sb="3" eb="5">
      <t>ネンド</t>
    </rPh>
    <rPh sb="10" eb="12">
      <t>チョクセツ</t>
    </rPh>
    <rPh sb="12" eb="14">
      <t>ブッピン</t>
    </rPh>
    <rPh sb="14" eb="15">
      <t>ヒ</t>
    </rPh>
    <phoneticPr fontId="1"/>
  </si>
  <si>
    <t>令和９年度　　　　　直接物品費</t>
    <rPh sb="0" eb="2">
      <t>レイワ</t>
    </rPh>
    <rPh sb="3" eb="5">
      <t>ネンド</t>
    </rPh>
    <rPh sb="10" eb="12">
      <t>チョクセツ</t>
    </rPh>
    <rPh sb="12" eb="14">
      <t>ブッピン</t>
    </rPh>
    <rPh sb="14" eb="15">
      <t>ヒ</t>
    </rPh>
    <phoneticPr fontId="1"/>
  </si>
  <si>
    <t>※　千葉市役所有料駐車場は、令和７年８月４日で管理終了</t>
    <rPh sb="2" eb="7">
      <t>チバシヤクショ</t>
    </rPh>
    <rPh sb="7" eb="9">
      <t>ユウリョウ</t>
    </rPh>
    <rPh sb="9" eb="12">
      <t>チュウシャジョウ</t>
    </rPh>
    <rPh sb="14" eb="16">
      <t>レイワ</t>
    </rPh>
    <rPh sb="17" eb="18">
      <t>ネン</t>
    </rPh>
    <rPh sb="19" eb="20">
      <t>ツキ</t>
    </rPh>
    <rPh sb="21" eb="22">
      <t>ヒ</t>
    </rPh>
    <rPh sb="23" eb="27">
      <t>カンリシュウリョウ</t>
    </rPh>
    <phoneticPr fontId="1"/>
  </si>
  <si>
    <t>単価表１-2</t>
    <rPh sb="0" eb="3">
      <t>タンカヒョウ</t>
    </rPh>
    <phoneticPr fontId="1"/>
  </si>
  <si>
    <t>単価表１-1</t>
    <rPh sb="0" eb="3">
      <t>タンカヒョウ</t>
    </rPh>
    <phoneticPr fontId="1"/>
  </si>
  <si>
    <t>令和７年度　回収業務（4/1-8/4）　</t>
    <rPh sb="0" eb="2">
      <t>レイワ</t>
    </rPh>
    <rPh sb="3" eb="5">
      <t>ネンド</t>
    </rPh>
    <rPh sb="6" eb="9">
      <t>カイシュウギョウ</t>
    </rPh>
    <rPh sb="9" eb="10">
      <t>ム</t>
    </rPh>
    <phoneticPr fontId="1"/>
  </si>
  <si>
    <t>　　　　　　　　回収業務（8/5-3/31）</t>
    <phoneticPr fontId="1"/>
  </si>
  <si>
    <t>時間貸駐車場（要町・小倉台・千葉市役所有料）料金回収業務委託</t>
    <rPh sb="0" eb="2">
      <t>ジカン</t>
    </rPh>
    <rPh sb="2" eb="3">
      <t>カシ</t>
    </rPh>
    <rPh sb="3" eb="6">
      <t>チュウシャジョウ</t>
    </rPh>
    <rPh sb="7" eb="9">
      <t>カナメマチ</t>
    </rPh>
    <rPh sb="10" eb="13">
      <t>オグラダイ</t>
    </rPh>
    <rPh sb="19" eb="21">
      <t>ユウリョウ</t>
    </rPh>
    <rPh sb="22" eb="24">
      <t>リョウキン</t>
    </rPh>
    <rPh sb="24" eb="26">
      <t>カイシュウ</t>
    </rPh>
    <rPh sb="26" eb="28">
      <t>ギョウム</t>
    </rPh>
    <rPh sb="28" eb="30">
      <t>イタク</t>
    </rPh>
    <phoneticPr fontId="1"/>
  </si>
  <si>
    <t>千葉市中央区要町1番23号　要町駐車場外2箇所</t>
    <rPh sb="0" eb="3">
      <t>チバシ</t>
    </rPh>
    <rPh sb="3" eb="6">
      <t>チュウオウク</t>
    </rPh>
    <rPh sb="6" eb="8">
      <t>カナメチョウ</t>
    </rPh>
    <rPh sb="9" eb="10">
      <t>バン</t>
    </rPh>
    <rPh sb="12" eb="13">
      <t>ゴウ</t>
    </rPh>
    <rPh sb="14" eb="16">
      <t>ヨウチョウ</t>
    </rPh>
    <rPh sb="16" eb="19">
      <t>チュウシャジョウ</t>
    </rPh>
    <rPh sb="19" eb="20">
      <t>ソト</t>
    </rPh>
    <rPh sb="21" eb="23">
      <t>カショ</t>
    </rPh>
    <phoneticPr fontId="1"/>
  </si>
  <si>
    <t>１　要町駐車場（収容台数４４台）　　　　　　　　　　　　三菱プレシジョン株式会社製駐車場管制機器　精算機　１台</t>
    <rPh sb="2" eb="4">
      <t>カナメチョウ</t>
    </rPh>
    <rPh sb="4" eb="7">
      <t>チュウシャジョウ</t>
    </rPh>
    <rPh sb="8" eb="10">
      <t>シュウヨウ</t>
    </rPh>
    <rPh sb="10" eb="12">
      <t>ダイスウ</t>
    </rPh>
    <rPh sb="14" eb="15">
      <t>ダイ</t>
    </rPh>
    <rPh sb="28" eb="30">
      <t>ミツビシ</t>
    </rPh>
    <rPh sb="36" eb="38">
      <t>カブシキ</t>
    </rPh>
    <rPh sb="38" eb="40">
      <t>カイシャ</t>
    </rPh>
    <rPh sb="40" eb="41">
      <t>セイ</t>
    </rPh>
    <rPh sb="41" eb="44">
      <t>チュウシャジョウ</t>
    </rPh>
    <rPh sb="44" eb="46">
      <t>カンセイ</t>
    </rPh>
    <rPh sb="46" eb="48">
      <t>キキ</t>
    </rPh>
    <rPh sb="49" eb="52">
      <t>セイサンキ</t>
    </rPh>
    <rPh sb="54" eb="55">
      <t>ダイ</t>
    </rPh>
    <phoneticPr fontId="1"/>
  </si>
  <si>
    <t>1/3日換算</t>
    <rPh sb="3" eb="4">
      <t>ニチ</t>
    </rPh>
    <rPh sb="4" eb="6">
      <t>カンザン</t>
    </rPh>
    <phoneticPr fontId="1"/>
  </si>
  <si>
    <t>３　千葉市役所有料駐車場（収容台数２９４台）　　 　　アマノ株式会社製駐車場管制機器　精算機　2台</t>
    <rPh sb="2" eb="5">
      <t>チバシ</t>
    </rPh>
    <rPh sb="5" eb="7">
      <t>ヤクショ</t>
    </rPh>
    <rPh sb="7" eb="9">
      <t>ユウリョウ</t>
    </rPh>
    <rPh sb="9" eb="12">
      <t>チュウシャジョウ</t>
    </rPh>
    <rPh sb="13" eb="15">
      <t>シュウヨウ</t>
    </rPh>
    <rPh sb="15" eb="17">
      <t>ダイスウ</t>
    </rPh>
    <rPh sb="20" eb="21">
      <t>ダイ</t>
    </rPh>
    <rPh sb="30" eb="32">
      <t>カブシキ</t>
    </rPh>
    <rPh sb="32" eb="34">
      <t>カイシャ</t>
    </rPh>
    <rPh sb="34" eb="35">
      <t>セイ</t>
    </rPh>
    <rPh sb="35" eb="38">
      <t>チュウシャジョウ</t>
    </rPh>
    <rPh sb="38" eb="40">
      <t>カンセイ</t>
    </rPh>
    <rPh sb="40" eb="42">
      <t>キキ</t>
    </rPh>
    <rPh sb="43" eb="46">
      <t>セイサンキ</t>
    </rPh>
    <rPh sb="48" eb="49">
      <t>ダイ</t>
    </rPh>
    <phoneticPr fontId="1"/>
  </si>
  <si>
    <t>２　小倉台駐車場（収容台数２２台）　　　　　　　　　　　アマノ株式会社製駐車場管制機器　精算機　１台</t>
    <rPh sb="2" eb="5">
      <t>オグラダイ</t>
    </rPh>
    <rPh sb="5" eb="8">
      <t>チュウシャジョウ</t>
    </rPh>
    <rPh sb="9" eb="11">
      <t>シュウヨウ</t>
    </rPh>
    <rPh sb="11" eb="13">
      <t>ダイスウ</t>
    </rPh>
    <rPh sb="15" eb="16">
      <t>ダイ</t>
    </rPh>
    <rPh sb="31" eb="33">
      <t>カブシキ</t>
    </rPh>
    <rPh sb="33" eb="35">
      <t>カイシャ</t>
    </rPh>
    <rPh sb="35" eb="36">
      <t>セイ</t>
    </rPh>
    <rPh sb="36" eb="39">
      <t>チュウシャジョウ</t>
    </rPh>
    <rPh sb="39" eb="41">
      <t>カンセイ</t>
    </rPh>
    <rPh sb="41" eb="43">
      <t>キキ</t>
    </rPh>
    <rPh sb="44" eb="47">
      <t>セイサンキ</t>
    </rPh>
    <rPh sb="49" eb="50">
      <t>ダイ</t>
    </rPh>
    <phoneticPr fontId="1"/>
  </si>
  <si>
    <t>3カ所(4台）</t>
    <rPh sb="2" eb="3">
      <t>ショ</t>
    </rPh>
    <rPh sb="5" eb="6">
      <t>ダイ</t>
    </rPh>
    <phoneticPr fontId="1"/>
  </si>
  <si>
    <t>2か所（2台）</t>
    <rPh sb="2" eb="3">
      <t>ショ</t>
    </rPh>
    <rPh sb="5" eb="6">
      <t>ダイ</t>
    </rPh>
    <phoneticPr fontId="1"/>
  </si>
  <si>
    <t>金　　　　　　　　　　円</t>
    <rPh sb="0" eb="1">
      <t>キン</t>
    </rPh>
    <rPh sb="11" eb="12">
      <t>エン</t>
    </rPh>
    <phoneticPr fontId="1"/>
  </si>
  <si>
    <t>　（業務委託費　　　　　　　　　　円）</t>
    <rPh sb="2" eb="4">
      <t>ギョウム</t>
    </rPh>
    <rPh sb="4" eb="7">
      <t>イタクヒ</t>
    </rPh>
    <rPh sb="17" eb="1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</si>
</sst>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0_ "/>
    <numFmt numFmtId="178" formatCode="#,##0.000_ ;[Red]\-#,##0.000\ "/>
    <numFmt numFmtId="179" formatCode="0.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HGP明朝B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38" fontId="2" fillId="0" borderId="1" xfId="1" applyFont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0" fontId="6" fillId="0" borderId="0" xfId="0" applyFont="1">
      <alignment vertical="center"/>
    </xf>
    <xf numFmtId="38" fontId="7" fillId="0" borderId="0" xfId="1" applyFont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38" fontId="7" fillId="0" borderId="2" xfId="1" applyFont="1" applyBorder="1">
      <alignment vertical="center"/>
    </xf>
    <xf numFmtId="177" fontId="7" fillId="0" borderId="2" xfId="0" applyNumberFormat="1" applyFont="1" applyBorder="1">
      <alignment vertical="center"/>
    </xf>
    <xf numFmtId="0" fontId="6" fillId="0" borderId="4" xfId="0" applyFont="1" applyBorder="1">
      <alignment vertical="center"/>
    </xf>
    <xf numFmtId="38" fontId="6" fillId="0" borderId="4" xfId="1" applyFont="1" applyBorder="1">
      <alignment vertical="center"/>
    </xf>
    <xf numFmtId="38" fontId="6" fillId="0" borderId="4" xfId="1" applyFont="1" applyBorder="1" applyAlignment="1">
      <alignment horizontal="center" vertical="center"/>
    </xf>
    <xf numFmtId="179" fontId="6" fillId="0" borderId="4" xfId="0" applyNumberFormat="1" applyFont="1" applyBorder="1">
      <alignment vertical="center"/>
    </xf>
    <xf numFmtId="0" fontId="6" fillId="0" borderId="3" xfId="0" applyFont="1" applyBorder="1">
      <alignment vertical="center"/>
    </xf>
    <xf numFmtId="178" fontId="6" fillId="0" borderId="3" xfId="1" applyNumberFormat="1" applyFont="1" applyBorder="1" applyAlignment="1">
      <alignment horizontal="left" vertical="center"/>
    </xf>
    <xf numFmtId="179" fontId="6" fillId="0" borderId="3" xfId="0" applyNumberFormat="1" applyFont="1" applyBorder="1">
      <alignment vertical="center"/>
    </xf>
    <xf numFmtId="38" fontId="6" fillId="0" borderId="3" xfId="1" applyFont="1" applyBorder="1">
      <alignment vertical="center"/>
    </xf>
    <xf numFmtId="0" fontId="6" fillId="0" borderId="2" xfId="0" applyFont="1" applyBorder="1">
      <alignment vertical="center"/>
    </xf>
    <xf numFmtId="38" fontId="6" fillId="0" borderId="2" xfId="1" applyFont="1" applyBorder="1">
      <alignment vertical="center"/>
    </xf>
    <xf numFmtId="177" fontId="6" fillId="0" borderId="2" xfId="0" applyNumberFormat="1" applyFont="1" applyBorder="1">
      <alignment vertical="center"/>
    </xf>
    <xf numFmtId="0" fontId="6" fillId="0" borderId="4" xfId="0" quotePrefix="1" applyFont="1" applyBorder="1">
      <alignment vertical="center"/>
    </xf>
    <xf numFmtId="177" fontId="6" fillId="0" borderId="4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" xfId="1" quotePrefix="1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38" fontId="2" fillId="0" borderId="5" xfId="1" applyNumberFormat="1" applyFont="1" applyBorder="1" applyAlignment="1">
      <alignment horizontal="right" vertical="center"/>
    </xf>
    <xf numFmtId="38" fontId="2" fillId="0" borderId="6" xfId="1" applyNumberFormat="1" applyFont="1" applyBorder="1" applyAlignment="1">
      <alignment horizontal="right" vertical="center"/>
    </xf>
    <xf numFmtId="38" fontId="2" fillId="0" borderId="7" xfId="1" applyNumberFormat="1" applyFont="1" applyBorder="1" applyAlignment="1">
      <alignment horizontal="right" vertical="center"/>
    </xf>
    <xf numFmtId="38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9" fontId="5" fillId="0" borderId="5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38" fontId="2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75E5D-BB03-47ED-8C26-92C92B9C0164}">
  <sheetPr>
    <tabColor rgb="FFFF0000"/>
  </sheetPr>
  <dimension ref="B2:Q141"/>
  <sheetViews>
    <sheetView tabSelected="1" view="pageBreakPreview" topLeftCell="A43" zoomScale="110" zoomScaleNormal="100" zoomScaleSheetLayoutView="110" workbookViewId="0">
      <selection activeCell="N106" sqref="N106:Q107"/>
    </sheetView>
  </sheetViews>
  <sheetFormatPr defaultColWidth="9" defaultRowHeight="13.5" x14ac:dyDescent="0.15"/>
  <cols>
    <col min="1" max="1" width="7.25" style="1" customWidth="1"/>
    <col min="2" max="2" width="2.5" style="1" customWidth="1"/>
    <col min="3" max="10" width="9.375" style="1" customWidth="1"/>
    <col min="11" max="16" width="9" style="1"/>
    <col min="17" max="17" width="2.5" style="1" customWidth="1"/>
    <col min="18" max="16384" width="9" style="1"/>
  </cols>
  <sheetData>
    <row r="2" spans="2:17" x14ac:dyDescent="0.1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2:17" x14ac:dyDescent="0.15">
      <c r="B3" s="7"/>
      <c r="C3" s="3"/>
      <c r="D3" s="3"/>
      <c r="E3" s="3"/>
      <c r="F3" s="3"/>
      <c r="G3" s="3"/>
      <c r="H3" s="3"/>
      <c r="I3" s="3"/>
      <c r="J3" s="3"/>
      <c r="K3" s="3"/>
      <c r="L3" s="43" t="s">
        <v>5</v>
      </c>
      <c r="M3" s="53" t="s">
        <v>63</v>
      </c>
      <c r="N3" s="54"/>
      <c r="O3" s="54"/>
      <c r="P3" s="55"/>
      <c r="Q3" s="8"/>
    </row>
    <row r="4" spans="2:17" x14ac:dyDescent="0.15">
      <c r="B4" s="7"/>
      <c r="C4" s="56" t="s">
        <v>53</v>
      </c>
      <c r="D4" s="58" t="s">
        <v>62</v>
      </c>
      <c r="E4" s="58" t="s">
        <v>61</v>
      </c>
      <c r="F4" s="58" t="s">
        <v>0</v>
      </c>
      <c r="G4" s="50" t="s">
        <v>1</v>
      </c>
      <c r="H4" s="50" t="s">
        <v>3</v>
      </c>
      <c r="I4" s="58"/>
      <c r="J4" s="58"/>
      <c r="K4" s="3"/>
      <c r="L4" s="43"/>
      <c r="M4" s="44"/>
      <c r="N4" s="45"/>
      <c r="O4" s="45"/>
      <c r="P4" s="46"/>
      <c r="Q4" s="8"/>
    </row>
    <row r="5" spans="2:17" x14ac:dyDescent="0.15">
      <c r="B5" s="7"/>
      <c r="C5" s="57"/>
      <c r="D5" s="59"/>
      <c r="E5" s="59"/>
      <c r="F5" s="59"/>
      <c r="G5" s="51" t="s">
        <v>2</v>
      </c>
      <c r="H5" s="51" t="s">
        <v>4</v>
      </c>
      <c r="I5" s="59"/>
      <c r="J5" s="59"/>
      <c r="K5" s="3"/>
      <c r="L5" s="2"/>
      <c r="M5" s="60"/>
      <c r="N5" s="61"/>
      <c r="O5" s="61"/>
      <c r="P5" s="62"/>
      <c r="Q5" s="8"/>
    </row>
    <row r="6" spans="2:17" ht="11.25" customHeight="1" x14ac:dyDescent="0.15">
      <c r="B6" s="7"/>
      <c r="C6" s="58"/>
      <c r="D6" s="58"/>
      <c r="E6" s="58"/>
      <c r="F6" s="58"/>
      <c r="G6" s="58"/>
      <c r="H6" s="58"/>
      <c r="I6" s="58"/>
      <c r="J6" s="58"/>
      <c r="K6" s="3"/>
      <c r="L6" s="2"/>
      <c r="M6" s="60"/>
      <c r="N6" s="61"/>
      <c r="O6" s="61"/>
      <c r="P6" s="62"/>
      <c r="Q6" s="8"/>
    </row>
    <row r="7" spans="2:17" ht="11.25" customHeight="1" x14ac:dyDescent="0.15">
      <c r="B7" s="7"/>
      <c r="C7" s="69"/>
      <c r="D7" s="69"/>
      <c r="E7" s="69"/>
      <c r="F7" s="69"/>
      <c r="G7" s="69"/>
      <c r="H7" s="69"/>
      <c r="I7" s="69"/>
      <c r="J7" s="69"/>
      <c r="K7" s="3"/>
      <c r="L7" s="2"/>
      <c r="M7" s="60"/>
      <c r="N7" s="61"/>
      <c r="O7" s="61"/>
      <c r="P7" s="62"/>
      <c r="Q7" s="8"/>
    </row>
    <row r="8" spans="2:17" ht="11.25" customHeight="1" x14ac:dyDescent="0.15">
      <c r="B8" s="7"/>
      <c r="C8" s="69"/>
      <c r="D8" s="69"/>
      <c r="E8" s="69"/>
      <c r="F8" s="69"/>
      <c r="G8" s="69"/>
      <c r="H8" s="69"/>
      <c r="I8" s="69"/>
      <c r="J8" s="69"/>
      <c r="K8" s="3"/>
      <c r="L8" s="3"/>
      <c r="M8" s="48"/>
      <c r="N8" s="48"/>
      <c r="O8" s="48"/>
      <c r="P8" s="48"/>
      <c r="Q8" s="8"/>
    </row>
    <row r="9" spans="2:17" ht="18.75" customHeight="1" x14ac:dyDescent="0.15">
      <c r="B9" s="7"/>
      <c r="C9" s="59"/>
      <c r="D9" s="59"/>
      <c r="E9" s="59"/>
      <c r="F9" s="59"/>
      <c r="G9" s="59"/>
      <c r="H9" s="59"/>
      <c r="I9" s="59"/>
      <c r="J9" s="59"/>
      <c r="K9" s="3"/>
      <c r="L9" s="3"/>
      <c r="M9" s="3"/>
      <c r="N9" s="3"/>
      <c r="O9" s="3"/>
      <c r="P9" s="3"/>
      <c r="Q9" s="8"/>
    </row>
    <row r="10" spans="2:17" ht="18.75" customHeight="1" x14ac:dyDescent="0.15">
      <c r="B10" s="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8"/>
    </row>
    <row r="11" spans="2:17" ht="33.75" customHeight="1" x14ac:dyDescent="0.15">
      <c r="B11" s="7"/>
      <c r="C11" s="3"/>
      <c r="D11" s="3"/>
      <c r="E11" s="3"/>
      <c r="F11" s="3"/>
      <c r="G11" s="70" t="s">
        <v>6</v>
      </c>
      <c r="H11" s="70"/>
      <c r="I11" s="70"/>
      <c r="J11" s="70"/>
      <c r="K11" s="70"/>
      <c r="L11" s="3"/>
      <c r="M11" s="3"/>
      <c r="N11" s="3"/>
      <c r="O11" s="3"/>
      <c r="P11" s="3"/>
      <c r="Q11" s="8"/>
    </row>
    <row r="12" spans="2:17" x14ac:dyDescent="0.15">
      <c r="B12" s="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8"/>
    </row>
    <row r="13" spans="2:17" ht="18.75" customHeight="1" x14ac:dyDescent="0.15">
      <c r="B13" s="7"/>
      <c r="C13" s="3"/>
      <c r="D13" s="3"/>
      <c r="E13" s="63" t="s">
        <v>7</v>
      </c>
      <c r="F13" s="63"/>
      <c r="G13" s="3" t="s">
        <v>78</v>
      </c>
      <c r="H13" s="3"/>
      <c r="I13" s="3"/>
      <c r="J13" s="3"/>
      <c r="K13" s="3"/>
      <c r="L13" s="3"/>
      <c r="M13" s="3"/>
      <c r="N13" s="3"/>
      <c r="O13" s="3"/>
      <c r="P13" s="3"/>
      <c r="Q13" s="8"/>
    </row>
    <row r="14" spans="2:17" ht="15" customHeight="1" x14ac:dyDescent="0.1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8"/>
    </row>
    <row r="15" spans="2:17" ht="18.75" customHeight="1" x14ac:dyDescent="0.15">
      <c r="B15" s="7"/>
      <c r="C15" s="3"/>
      <c r="D15" s="3"/>
      <c r="E15" s="63" t="s">
        <v>8</v>
      </c>
      <c r="F15" s="63"/>
      <c r="G15" s="3" t="s">
        <v>79</v>
      </c>
      <c r="H15" s="3"/>
      <c r="I15" s="3"/>
      <c r="J15" s="3"/>
      <c r="K15" s="3"/>
      <c r="L15" s="3"/>
      <c r="M15" s="3"/>
      <c r="N15" s="3"/>
      <c r="O15" s="3"/>
      <c r="P15" s="3"/>
      <c r="Q15" s="8"/>
    </row>
    <row r="16" spans="2:17" ht="15" customHeight="1" x14ac:dyDescent="0.15">
      <c r="B16" s="7"/>
      <c r="C16" s="3"/>
      <c r="D16" s="3"/>
      <c r="E16" s="3"/>
      <c r="F16" s="3"/>
      <c r="G16" s="3" t="s">
        <v>73</v>
      </c>
      <c r="H16" s="3"/>
      <c r="I16" s="3"/>
      <c r="J16" s="3"/>
      <c r="K16" s="3"/>
      <c r="L16" s="3"/>
      <c r="M16" s="3"/>
      <c r="N16" s="3"/>
      <c r="O16" s="3"/>
      <c r="P16" s="3"/>
      <c r="Q16" s="8"/>
    </row>
    <row r="17" spans="2:17" ht="18.75" customHeight="1" x14ac:dyDescent="0.15">
      <c r="B17" s="7"/>
      <c r="C17" s="3"/>
      <c r="D17" s="3"/>
      <c r="E17" s="63" t="s">
        <v>9</v>
      </c>
      <c r="F17" s="63"/>
      <c r="G17" s="3" t="s">
        <v>64</v>
      </c>
      <c r="H17" s="3"/>
      <c r="I17" s="3"/>
      <c r="J17" s="3"/>
      <c r="K17" s="3"/>
      <c r="L17" s="3"/>
      <c r="M17" s="3"/>
      <c r="N17" s="3"/>
      <c r="O17" s="3"/>
      <c r="P17" s="3"/>
      <c r="Q17" s="8"/>
    </row>
    <row r="18" spans="2:17" ht="18.75" customHeight="1" x14ac:dyDescent="0.1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8"/>
    </row>
    <row r="19" spans="2:17" x14ac:dyDescent="0.15">
      <c r="B19" s="7"/>
      <c r="C19" s="3"/>
      <c r="D19" s="3"/>
      <c r="E19" s="3"/>
      <c r="F19" s="3"/>
      <c r="G19" s="64" t="s">
        <v>86</v>
      </c>
      <c r="H19" s="64"/>
      <c r="I19" s="64"/>
      <c r="J19" s="64"/>
      <c r="K19" s="64"/>
      <c r="L19" s="64"/>
      <c r="M19" s="3"/>
      <c r="N19" s="3"/>
      <c r="O19" s="3"/>
      <c r="P19" s="3"/>
      <c r="Q19" s="8"/>
    </row>
    <row r="20" spans="2:17" x14ac:dyDescent="0.15">
      <c r="B20" s="7"/>
      <c r="C20" s="3"/>
      <c r="D20" s="3"/>
      <c r="E20" s="3"/>
      <c r="F20" s="3"/>
      <c r="G20" s="65"/>
      <c r="H20" s="65"/>
      <c r="I20" s="65"/>
      <c r="J20" s="65"/>
      <c r="K20" s="65"/>
      <c r="L20" s="65"/>
      <c r="M20" s="3"/>
      <c r="N20" s="3"/>
      <c r="O20" s="3"/>
      <c r="P20" s="3"/>
      <c r="Q20" s="8"/>
    </row>
    <row r="21" spans="2:17" ht="17.25" customHeight="1" x14ac:dyDescent="0.15">
      <c r="B21" s="7"/>
      <c r="C21" s="3"/>
      <c r="D21" s="3"/>
      <c r="E21" s="3"/>
      <c r="F21" s="3"/>
      <c r="G21" s="66" t="s">
        <v>87</v>
      </c>
      <c r="H21" s="66"/>
      <c r="I21" s="66"/>
      <c r="J21" s="66"/>
      <c r="K21" s="66"/>
      <c r="L21" s="66"/>
      <c r="M21" s="3"/>
      <c r="N21" s="3"/>
      <c r="O21" s="3"/>
      <c r="P21" s="3"/>
      <c r="Q21" s="8"/>
    </row>
    <row r="22" spans="2:17" x14ac:dyDescent="0.1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</row>
    <row r="23" spans="2:17" x14ac:dyDescent="0.15">
      <c r="B23" s="7"/>
      <c r="C23" s="3" t="s">
        <v>11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8"/>
    </row>
    <row r="24" spans="2:17" x14ac:dyDescent="0.1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8"/>
    </row>
    <row r="25" spans="2:17" x14ac:dyDescent="0.15">
      <c r="B25" s="7"/>
      <c r="C25" s="3"/>
      <c r="D25" s="3" t="s">
        <v>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8"/>
    </row>
    <row r="26" spans="2:17" x14ac:dyDescent="0.1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8"/>
    </row>
    <row r="27" spans="2:17" x14ac:dyDescent="0.15">
      <c r="B27" s="7"/>
      <c r="C27" s="3"/>
      <c r="D27" s="3" t="s">
        <v>83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8"/>
    </row>
    <row r="28" spans="2:17" x14ac:dyDescent="0.1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8"/>
    </row>
    <row r="29" spans="2:17" x14ac:dyDescent="0.15">
      <c r="B29" s="7"/>
      <c r="C29" s="3"/>
      <c r="D29" s="3" t="s">
        <v>82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8"/>
    </row>
    <row r="30" spans="2:17" x14ac:dyDescent="0.1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8"/>
    </row>
    <row r="31" spans="2:17" x14ac:dyDescent="0.1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8"/>
    </row>
    <row r="32" spans="2:17" x14ac:dyDescent="0.1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8"/>
    </row>
    <row r="33" spans="2:17" x14ac:dyDescent="0.1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8"/>
    </row>
    <row r="34" spans="2:17" x14ac:dyDescent="0.1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8"/>
    </row>
    <row r="35" spans="2:17" x14ac:dyDescent="0.1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8"/>
    </row>
    <row r="36" spans="2:17" x14ac:dyDescent="0.1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8"/>
    </row>
    <row r="37" spans="2:17" x14ac:dyDescent="0.1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</row>
    <row r="38" spans="2:17" x14ac:dyDescent="0.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 x14ac:dyDescent="0.15">
      <c r="B39" s="68" t="s">
        <v>10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 x14ac:dyDescent="0.15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</row>
    <row r="41" spans="2:17" x14ac:dyDescent="0.15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</row>
    <row r="42" spans="2:17" x14ac:dyDescent="0.15">
      <c r="B42" s="78" t="s">
        <v>20</v>
      </c>
      <c r="C42" s="78"/>
      <c r="D42" s="78"/>
      <c r="E42" s="78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</row>
    <row r="43" spans="2:17" x14ac:dyDescent="0.15">
      <c r="B43" s="79"/>
      <c r="C43" s="79"/>
      <c r="D43" s="79"/>
      <c r="E43" s="79"/>
      <c r="P43" s="80">
        <v>1</v>
      </c>
      <c r="Q43" s="80"/>
    </row>
    <row r="44" spans="2:17" ht="22.5" customHeight="1" x14ac:dyDescent="0.15">
      <c r="B44" s="81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82"/>
    </row>
    <row r="45" spans="2:17" ht="22.5" customHeight="1" x14ac:dyDescent="0.15">
      <c r="B45" s="77" t="s">
        <v>12</v>
      </c>
      <c r="C45" s="77"/>
      <c r="D45" s="77"/>
      <c r="E45" s="77"/>
      <c r="F45" s="77"/>
      <c r="G45" s="77" t="s">
        <v>13</v>
      </c>
      <c r="H45" s="77"/>
      <c r="I45" s="43" t="s">
        <v>16</v>
      </c>
      <c r="J45" s="77" t="s">
        <v>14</v>
      </c>
      <c r="K45" s="77"/>
      <c r="L45" s="77"/>
      <c r="M45" s="77"/>
      <c r="N45" s="77" t="s">
        <v>15</v>
      </c>
      <c r="O45" s="77"/>
      <c r="P45" s="77"/>
      <c r="Q45" s="77"/>
    </row>
    <row r="46" spans="2:17" ht="22.5" customHeight="1" x14ac:dyDescent="0.15">
      <c r="B46" s="71" t="s">
        <v>65</v>
      </c>
      <c r="C46" s="71"/>
      <c r="D46" s="71"/>
      <c r="E46" s="71"/>
      <c r="F46" s="71"/>
      <c r="G46" s="60"/>
      <c r="H46" s="62"/>
      <c r="I46" s="43"/>
      <c r="J46" s="60"/>
      <c r="K46" s="61"/>
      <c r="L46" s="61"/>
      <c r="M46" s="62"/>
      <c r="N46" s="60"/>
      <c r="O46" s="61"/>
      <c r="P46" s="61"/>
      <c r="Q46" s="62"/>
    </row>
    <row r="47" spans="2:17" ht="26.25" customHeight="1" x14ac:dyDescent="0.15">
      <c r="B47" s="71" t="s">
        <v>30</v>
      </c>
      <c r="C47" s="71"/>
      <c r="D47" s="71"/>
      <c r="E47" s="71"/>
      <c r="F47" s="71"/>
      <c r="G47" s="72">
        <v>1</v>
      </c>
      <c r="H47" s="73"/>
      <c r="I47" s="43" t="s">
        <v>17</v>
      </c>
      <c r="J47" s="74"/>
      <c r="K47" s="75"/>
      <c r="L47" s="75"/>
      <c r="M47" s="76"/>
      <c r="N47" s="77"/>
      <c r="O47" s="77"/>
      <c r="P47" s="77"/>
      <c r="Q47" s="77"/>
    </row>
    <row r="48" spans="2:17" ht="26.25" customHeight="1" x14ac:dyDescent="0.15">
      <c r="B48" s="71" t="s">
        <v>35</v>
      </c>
      <c r="C48" s="71"/>
      <c r="D48" s="71"/>
      <c r="E48" s="71"/>
      <c r="F48" s="71"/>
      <c r="G48" s="72">
        <v>1</v>
      </c>
      <c r="H48" s="73"/>
      <c r="I48" s="43" t="s">
        <v>17</v>
      </c>
      <c r="J48" s="85"/>
      <c r="K48" s="86"/>
      <c r="L48" s="86"/>
      <c r="M48" s="87"/>
      <c r="N48" s="77"/>
      <c r="O48" s="77"/>
      <c r="P48" s="77"/>
      <c r="Q48" s="77"/>
    </row>
    <row r="49" spans="2:17" ht="26.25" customHeight="1" x14ac:dyDescent="0.15">
      <c r="B49" s="71" t="s">
        <v>36</v>
      </c>
      <c r="C49" s="71"/>
      <c r="D49" s="71"/>
      <c r="E49" s="71"/>
      <c r="F49" s="71"/>
      <c r="G49" s="72">
        <v>1</v>
      </c>
      <c r="H49" s="73"/>
      <c r="I49" s="43" t="s">
        <v>17</v>
      </c>
      <c r="J49" s="74"/>
      <c r="K49" s="75"/>
      <c r="L49" s="75"/>
      <c r="M49" s="76"/>
      <c r="N49" s="77"/>
      <c r="O49" s="77"/>
      <c r="P49" s="77"/>
      <c r="Q49" s="77"/>
    </row>
    <row r="50" spans="2:17" ht="26.25" customHeight="1" x14ac:dyDescent="0.15">
      <c r="B50" s="71" t="s">
        <v>37</v>
      </c>
      <c r="C50" s="71"/>
      <c r="D50" s="71"/>
      <c r="E50" s="71"/>
      <c r="F50" s="71"/>
      <c r="G50" s="77"/>
      <c r="H50" s="77"/>
      <c r="I50" s="12"/>
      <c r="J50" s="74"/>
      <c r="K50" s="75"/>
      <c r="L50" s="75"/>
      <c r="M50" s="76"/>
      <c r="N50" s="83"/>
      <c r="O50" s="61"/>
      <c r="P50" s="61"/>
      <c r="Q50" s="62"/>
    </row>
    <row r="51" spans="2:17" ht="26.25" customHeight="1" x14ac:dyDescent="0.15">
      <c r="B51" s="71" t="s">
        <v>38</v>
      </c>
      <c r="C51" s="71"/>
      <c r="D51" s="71"/>
      <c r="E51" s="71"/>
      <c r="F51" s="71"/>
      <c r="G51" s="72"/>
      <c r="H51" s="73"/>
      <c r="I51" s="43"/>
      <c r="J51" s="74"/>
      <c r="K51" s="75"/>
      <c r="L51" s="75"/>
      <c r="M51" s="76"/>
      <c r="N51" s="84"/>
      <c r="O51" s="77"/>
      <c r="P51" s="77"/>
      <c r="Q51" s="77"/>
    </row>
    <row r="52" spans="2:17" ht="26.25" customHeight="1" x14ac:dyDescent="0.15">
      <c r="B52" s="71"/>
      <c r="C52" s="71"/>
      <c r="D52" s="71"/>
      <c r="E52" s="71"/>
      <c r="F52" s="71"/>
      <c r="G52" s="72"/>
      <c r="H52" s="73"/>
      <c r="I52" s="43"/>
      <c r="J52" s="74"/>
      <c r="K52" s="75"/>
      <c r="L52" s="75"/>
      <c r="M52" s="76"/>
      <c r="N52" s="77"/>
      <c r="O52" s="77"/>
      <c r="P52" s="77"/>
      <c r="Q52" s="77"/>
    </row>
    <row r="53" spans="2:17" ht="26.25" customHeight="1" x14ac:dyDescent="0.15">
      <c r="B53" s="71" t="s">
        <v>66</v>
      </c>
      <c r="C53" s="71"/>
      <c r="D53" s="71"/>
      <c r="E53" s="71"/>
      <c r="F53" s="71"/>
      <c r="G53" s="72"/>
      <c r="H53" s="73"/>
      <c r="I53" s="43"/>
      <c r="J53" s="74"/>
      <c r="K53" s="75"/>
      <c r="L53" s="75"/>
      <c r="M53" s="76"/>
      <c r="N53" s="77"/>
      <c r="O53" s="77"/>
      <c r="P53" s="77"/>
      <c r="Q53" s="77"/>
    </row>
    <row r="54" spans="2:17" ht="26.25" customHeight="1" x14ac:dyDescent="0.15">
      <c r="B54" s="71" t="s">
        <v>30</v>
      </c>
      <c r="C54" s="71"/>
      <c r="D54" s="71"/>
      <c r="E54" s="71"/>
      <c r="F54" s="71"/>
      <c r="G54" s="72">
        <v>1</v>
      </c>
      <c r="H54" s="73"/>
      <c r="I54" s="43" t="s">
        <v>17</v>
      </c>
      <c r="J54" s="74"/>
      <c r="K54" s="75"/>
      <c r="L54" s="75"/>
      <c r="M54" s="76"/>
      <c r="N54" s="77"/>
      <c r="O54" s="77"/>
      <c r="P54" s="77"/>
      <c r="Q54" s="77"/>
    </row>
    <row r="55" spans="2:17" ht="26.25" customHeight="1" x14ac:dyDescent="0.15">
      <c r="B55" s="71" t="s">
        <v>35</v>
      </c>
      <c r="C55" s="71"/>
      <c r="D55" s="71"/>
      <c r="E55" s="71"/>
      <c r="F55" s="71"/>
      <c r="G55" s="72">
        <v>1</v>
      </c>
      <c r="H55" s="73"/>
      <c r="I55" s="43" t="s">
        <v>17</v>
      </c>
      <c r="J55" s="88"/>
      <c r="K55" s="89"/>
      <c r="L55" s="89"/>
      <c r="M55" s="73"/>
      <c r="N55" s="77"/>
      <c r="O55" s="77"/>
      <c r="P55" s="77"/>
      <c r="Q55" s="77"/>
    </row>
    <row r="56" spans="2:17" ht="26.25" customHeight="1" x14ac:dyDescent="0.15">
      <c r="B56" s="71" t="s">
        <v>32</v>
      </c>
      <c r="C56" s="71"/>
      <c r="D56" s="71"/>
      <c r="E56" s="71"/>
      <c r="F56" s="71"/>
      <c r="G56" s="72">
        <v>1</v>
      </c>
      <c r="H56" s="73"/>
      <c r="I56" s="43" t="s">
        <v>17</v>
      </c>
      <c r="J56" s="74"/>
      <c r="K56" s="75"/>
      <c r="L56" s="75"/>
      <c r="M56" s="76"/>
      <c r="N56" s="77"/>
      <c r="O56" s="77"/>
      <c r="P56" s="77"/>
      <c r="Q56" s="77"/>
    </row>
    <row r="57" spans="2:17" ht="26.25" customHeight="1" x14ac:dyDescent="0.15">
      <c r="B57" s="71" t="s">
        <v>33</v>
      </c>
      <c r="C57" s="71"/>
      <c r="D57" s="71"/>
      <c r="E57" s="71"/>
      <c r="F57" s="71"/>
      <c r="G57" s="72"/>
      <c r="H57" s="73"/>
      <c r="I57" s="43"/>
      <c r="J57" s="74"/>
      <c r="K57" s="75"/>
      <c r="L57" s="75"/>
      <c r="M57" s="76"/>
      <c r="N57" s="77"/>
      <c r="O57" s="77"/>
      <c r="P57" s="77"/>
      <c r="Q57" s="77"/>
    </row>
    <row r="58" spans="2:17" ht="26.25" customHeight="1" x14ac:dyDescent="0.15">
      <c r="B58" s="71" t="s">
        <v>34</v>
      </c>
      <c r="C58" s="71"/>
      <c r="D58" s="71"/>
      <c r="E58" s="71"/>
      <c r="F58" s="71"/>
      <c r="G58" s="77"/>
      <c r="H58" s="77"/>
      <c r="I58" s="12"/>
      <c r="J58" s="88"/>
      <c r="K58" s="89"/>
      <c r="L58" s="89"/>
      <c r="M58" s="73"/>
      <c r="N58" s="77"/>
      <c r="O58" s="77"/>
      <c r="P58" s="77"/>
      <c r="Q58" s="77"/>
    </row>
    <row r="59" spans="2:17" ht="26.25" customHeight="1" x14ac:dyDescent="0.15">
      <c r="B59" s="71"/>
      <c r="C59" s="71"/>
      <c r="D59" s="71"/>
      <c r="E59" s="71"/>
      <c r="F59" s="71"/>
      <c r="G59" s="77"/>
      <c r="H59" s="77"/>
      <c r="I59" s="12"/>
      <c r="J59" s="77"/>
      <c r="K59" s="77"/>
      <c r="L59" s="77"/>
      <c r="M59" s="77"/>
      <c r="N59" s="77"/>
      <c r="O59" s="77"/>
      <c r="P59" s="77"/>
      <c r="Q59" s="77"/>
    </row>
    <row r="60" spans="2:17" ht="26.25" customHeight="1" x14ac:dyDescent="0.15">
      <c r="B60" s="71" t="s">
        <v>67</v>
      </c>
      <c r="C60" s="71"/>
      <c r="D60" s="71"/>
      <c r="E60" s="71"/>
      <c r="F60" s="71"/>
      <c r="G60" s="72"/>
      <c r="H60" s="73"/>
      <c r="I60" s="43"/>
      <c r="J60" s="74"/>
      <c r="K60" s="75"/>
      <c r="L60" s="75"/>
      <c r="M60" s="76"/>
      <c r="N60" s="77"/>
      <c r="O60" s="77"/>
      <c r="P60" s="77"/>
      <c r="Q60" s="77"/>
    </row>
    <row r="61" spans="2:17" ht="26.25" customHeight="1" x14ac:dyDescent="0.15">
      <c r="B61" s="71" t="s">
        <v>30</v>
      </c>
      <c r="C61" s="71"/>
      <c r="D61" s="71"/>
      <c r="E61" s="71"/>
      <c r="F61" s="71"/>
      <c r="G61" s="72">
        <v>1</v>
      </c>
      <c r="H61" s="73"/>
      <c r="I61" s="43" t="s">
        <v>17</v>
      </c>
      <c r="J61" s="88">
        <f>K108</f>
        <v>0</v>
      </c>
      <c r="K61" s="89"/>
      <c r="L61" s="89"/>
      <c r="M61" s="73"/>
      <c r="N61" s="77"/>
      <c r="O61" s="77"/>
      <c r="P61" s="77"/>
      <c r="Q61" s="77"/>
    </row>
    <row r="62" spans="2:17" ht="26.25" customHeight="1" x14ac:dyDescent="0.15">
      <c r="B62" s="71" t="s">
        <v>31</v>
      </c>
      <c r="C62" s="71"/>
      <c r="D62" s="71"/>
      <c r="E62" s="71"/>
      <c r="F62" s="71"/>
      <c r="G62" s="72">
        <v>1</v>
      </c>
      <c r="H62" s="73"/>
      <c r="I62" s="43" t="s">
        <v>17</v>
      </c>
      <c r="J62" s="74">
        <f>J135</f>
        <v>0</v>
      </c>
      <c r="K62" s="75"/>
      <c r="L62" s="75"/>
      <c r="M62" s="76"/>
      <c r="N62" s="77"/>
      <c r="O62" s="77"/>
      <c r="P62" s="77"/>
      <c r="Q62" s="77"/>
    </row>
    <row r="63" spans="2:17" ht="26.25" customHeight="1" x14ac:dyDescent="0.15">
      <c r="B63" s="13"/>
      <c r="C63" s="13"/>
      <c r="D63" s="13"/>
      <c r="E63" s="13"/>
      <c r="F63" s="13"/>
      <c r="G63" s="16"/>
      <c r="H63" s="16"/>
      <c r="I63" s="47"/>
      <c r="J63" s="17"/>
      <c r="K63" s="17"/>
      <c r="L63" s="17"/>
      <c r="M63" s="17"/>
      <c r="N63" s="47"/>
      <c r="O63" s="47"/>
      <c r="P63" s="47"/>
      <c r="Q63" s="47"/>
    </row>
    <row r="64" spans="2:17" x14ac:dyDescent="0.15">
      <c r="B64" s="68" t="s">
        <v>10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 x14ac:dyDescent="0.15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</row>
    <row r="66" spans="2:17" x14ac:dyDescent="0.15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</row>
    <row r="67" spans="2:17" x14ac:dyDescent="0.15">
      <c r="B67" s="78" t="s">
        <v>20</v>
      </c>
      <c r="C67" s="78"/>
      <c r="D67" s="78"/>
      <c r="E67" s="78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</row>
    <row r="68" spans="2:17" x14ac:dyDescent="0.15">
      <c r="B68" s="79"/>
      <c r="C68" s="79"/>
      <c r="D68" s="79"/>
      <c r="E68" s="79"/>
      <c r="P68" s="80">
        <v>2</v>
      </c>
      <c r="Q68" s="80"/>
    </row>
    <row r="69" spans="2:17" ht="22.5" customHeight="1" x14ac:dyDescent="0.15">
      <c r="B69" s="81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82"/>
    </row>
    <row r="70" spans="2:17" ht="22.5" customHeight="1" x14ac:dyDescent="0.15">
      <c r="B70" s="77" t="s">
        <v>12</v>
      </c>
      <c r="C70" s="77"/>
      <c r="D70" s="77"/>
      <c r="E70" s="77"/>
      <c r="F70" s="77"/>
      <c r="G70" s="77" t="s">
        <v>13</v>
      </c>
      <c r="H70" s="77"/>
      <c r="I70" s="43" t="s">
        <v>16</v>
      </c>
      <c r="J70" s="77" t="s">
        <v>14</v>
      </c>
      <c r="K70" s="77"/>
      <c r="L70" s="77"/>
      <c r="M70" s="77"/>
      <c r="N70" s="77" t="s">
        <v>15</v>
      </c>
      <c r="O70" s="77"/>
      <c r="P70" s="77"/>
      <c r="Q70" s="77"/>
    </row>
    <row r="71" spans="2:17" ht="26.25" customHeight="1" x14ac:dyDescent="0.15">
      <c r="B71" s="71" t="s">
        <v>32</v>
      </c>
      <c r="C71" s="71"/>
      <c r="D71" s="71"/>
      <c r="E71" s="71"/>
      <c r="F71" s="71"/>
      <c r="G71" s="72">
        <v>1</v>
      </c>
      <c r="H71" s="73"/>
      <c r="I71" s="43" t="s">
        <v>17</v>
      </c>
      <c r="J71" s="74"/>
      <c r="K71" s="75"/>
      <c r="L71" s="75"/>
      <c r="M71" s="76"/>
      <c r="N71" s="77"/>
      <c r="O71" s="77"/>
      <c r="P71" s="77"/>
      <c r="Q71" s="77"/>
    </row>
    <row r="72" spans="2:17" ht="26.25" customHeight="1" x14ac:dyDescent="0.15">
      <c r="B72" s="53" t="s">
        <v>33</v>
      </c>
      <c r="C72" s="54"/>
      <c r="D72" s="54"/>
      <c r="E72" s="54"/>
      <c r="F72" s="55"/>
      <c r="G72" s="72"/>
      <c r="H72" s="73"/>
      <c r="I72" s="43"/>
      <c r="J72" s="74"/>
      <c r="K72" s="75"/>
      <c r="L72" s="75"/>
      <c r="M72" s="76"/>
      <c r="N72" s="77"/>
      <c r="O72" s="77"/>
      <c r="P72" s="77"/>
      <c r="Q72" s="77"/>
    </row>
    <row r="73" spans="2:17" ht="26.25" customHeight="1" x14ac:dyDescent="0.15">
      <c r="B73" s="53" t="s">
        <v>34</v>
      </c>
      <c r="C73" s="54"/>
      <c r="D73" s="54"/>
      <c r="E73" s="54"/>
      <c r="F73" s="55"/>
      <c r="G73" s="72"/>
      <c r="H73" s="73"/>
      <c r="I73" s="43"/>
      <c r="J73" s="74"/>
      <c r="K73" s="75"/>
      <c r="L73" s="75"/>
      <c r="M73" s="76"/>
      <c r="N73" s="77"/>
      <c r="O73" s="77"/>
      <c r="P73" s="77"/>
      <c r="Q73" s="77"/>
    </row>
    <row r="74" spans="2:17" ht="26.25" customHeight="1" x14ac:dyDescent="0.15">
      <c r="B74" s="71"/>
      <c r="C74" s="71"/>
      <c r="D74" s="71"/>
      <c r="E74" s="71"/>
      <c r="F74" s="71"/>
      <c r="G74" s="77"/>
      <c r="H74" s="77"/>
      <c r="I74" s="12"/>
      <c r="J74" s="74"/>
      <c r="K74" s="75"/>
      <c r="L74" s="75"/>
      <c r="M74" s="76"/>
      <c r="N74" s="83"/>
      <c r="O74" s="61"/>
      <c r="P74" s="61"/>
      <c r="Q74" s="62"/>
    </row>
    <row r="75" spans="2:17" ht="26.25" customHeight="1" x14ac:dyDescent="0.15">
      <c r="B75" s="71"/>
      <c r="C75" s="71"/>
      <c r="D75" s="71"/>
      <c r="E75" s="71"/>
      <c r="F75" s="71"/>
      <c r="G75" s="72"/>
      <c r="H75" s="73"/>
      <c r="I75" s="43"/>
      <c r="J75" s="74"/>
      <c r="K75" s="75"/>
      <c r="L75" s="75"/>
      <c r="M75" s="76"/>
      <c r="N75" s="84"/>
      <c r="O75" s="77"/>
      <c r="P75" s="77"/>
      <c r="Q75" s="77"/>
    </row>
    <row r="76" spans="2:17" ht="26.25" customHeight="1" x14ac:dyDescent="0.15">
      <c r="B76" s="71" t="s">
        <v>52</v>
      </c>
      <c r="C76" s="71"/>
      <c r="D76" s="71"/>
      <c r="E76" s="71"/>
      <c r="F76" s="71"/>
      <c r="G76" s="72">
        <v>1</v>
      </c>
      <c r="H76" s="73"/>
      <c r="I76" s="43" t="s">
        <v>17</v>
      </c>
      <c r="J76" s="74"/>
      <c r="K76" s="75"/>
      <c r="L76" s="75"/>
      <c r="M76" s="76"/>
      <c r="N76" s="84"/>
      <c r="O76" s="77"/>
      <c r="P76" s="77"/>
      <c r="Q76" s="77"/>
    </row>
    <row r="77" spans="2:17" ht="26.25" customHeight="1" x14ac:dyDescent="0.15">
      <c r="B77" s="53" t="s">
        <v>39</v>
      </c>
      <c r="C77" s="54"/>
      <c r="D77" s="54"/>
      <c r="E77" s="54"/>
      <c r="F77" s="55"/>
      <c r="G77" s="72"/>
      <c r="H77" s="73"/>
      <c r="I77" s="43"/>
      <c r="J77" s="74"/>
      <c r="K77" s="75"/>
      <c r="L77" s="75"/>
      <c r="M77" s="76"/>
      <c r="N77" s="77"/>
      <c r="O77" s="77"/>
      <c r="P77" s="77"/>
      <c r="Q77" s="77"/>
    </row>
    <row r="78" spans="2:17" ht="26.25" customHeight="1" x14ac:dyDescent="0.15">
      <c r="B78" s="71" t="s">
        <v>40</v>
      </c>
      <c r="C78" s="71"/>
      <c r="D78" s="71"/>
      <c r="E78" s="71"/>
      <c r="F78" s="71"/>
      <c r="G78" s="72"/>
      <c r="H78" s="73"/>
      <c r="I78" s="43"/>
      <c r="J78" s="74"/>
      <c r="K78" s="75"/>
      <c r="L78" s="75"/>
      <c r="M78" s="76"/>
      <c r="N78" s="77"/>
      <c r="O78" s="77"/>
      <c r="P78" s="77"/>
      <c r="Q78" s="77"/>
    </row>
    <row r="79" spans="2:17" ht="26.25" customHeight="1" x14ac:dyDescent="0.15">
      <c r="B79" s="71"/>
      <c r="C79" s="71"/>
      <c r="D79" s="71"/>
      <c r="E79" s="71"/>
      <c r="F79" s="71"/>
      <c r="G79" s="72"/>
      <c r="H79" s="73"/>
      <c r="I79" s="43"/>
      <c r="J79" s="88"/>
      <c r="K79" s="89"/>
      <c r="L79" s="89"/>
      <c r="M79" s="73"/>
      <c r="N79" s="77"/>
      <c r="O79" s="77"/>
      <c r="P79" s="77"/>
      <c r="Q79" s="77"/>
    </row>
    <row r="80" spans="2:17" ht="26.25" customHeight="1" x14ac:dyDescent="0.15">
      <c r="B80" s="71"/>
      <c r="C80" s="71"/>
      <c r="D80" s="71"/>
      <c r="E80" s="71"/>
      <c r="F80" s="71"/>
      <c r="G80" s="72"/>
      <c r="H80" s="73"/>
      <c r="I80" s="43"/>
      <c r="J80" s="88"/>
      <c r="K80" s="89"/>
      <c r="L80" s="89"/>
      <c r="M80" s="73"/>
      <c r="N80" s="77"/>
      <c r="O80" s="77"/>
      <c r="P80" s="77"/>
      <c r="Q80" s="77"/>
    </row>
    <row r="81" spans="2:17" ht="26.25" customHeight="1" x14ac:dyDescent="0.15">
      <c r="B81" s="71"/>
      <c r="C81" s="71"/>
      <c r="D81" s="71"/>
      <c r="E81" s="71"/>
      <c r="F81" s="71"/>
      <c r="G81" s="77"/>
      <c r="H81" s="77"/>
      <c r="I81" s="12"/>
      <c r="J81" s="77"/>
      <c r="K81" s="77"/>
      <c r="L81" s="77"/>
      <c r="M81" s="77"/>
      <c r="N81" s="77"/>
      <c r="O81" s="77"/>
      <c r="P81" s="77"/>
      <c r="Q81" s="77"/>
    </row>
    <row r="82" spans="2:17" ht="26.25" customHeight="1" x14ac:dyDescent="0.15">
      <c r="B82" s="71"/>
      <c r="C82" s="71"/>
      <c r="D82" s="71"/>
      <c r="E82" s="71"/>
      <c r="F82" s="71"/>
      <c r="G82" s="77"/>
      <c r="H82" s="77"/>
      <c r="I82" s="12"/>
      <c r="J82" s="77"/>
      <c r="K82" s="77"/>
      <c r="L82" s="77"/>
      <c r="M82" s="77"/>
      <c r="N82" s="77"/>
      <c r="O82" s="77"/>
      <c r="P82" s="77"/>
      <c r="Q82" s="77"/>
    </row>
    <row r="83" spans="2:17" ht="26.25" customHeight="1" x14ac:dyDescent="0.15">
      <c r="B83" s="71"/>
      <c r="C83" s="71"/>
      <c r="D83" s="71"/>
      <c r="E83" s="71"/>
      <c r="F83" s="71"/>
      <c r="G83" s="72"/>
      <c r="H83" s="73"/>
      <c r="I83" s="43"/>
      <c r="J83" s="74"/>
      <c r="K83" s="75"/>
      <c r="L83" s="75"/>
      <c r="M83" s="76"/>
      <c r="N83" s="77"/>
      <c r="O83" s="77"/>
      <c r="P83" s="77"/>
      <c r="Q83" s="77"/>
    </row>
    <row r="84" spans="2:17" ht="26.25" customHeight="1" x14ac:dyDescent="0.15">
      <c r="B84" s="71"/>
      <c r="C84" s="71"/>
      <c r="D84" s="71"/>
      <c r="E84" s="71"/>
      <c r="F84" s="71"/>
      <c r="G84" s="72"/>
      <c r="H84" s="73"/>
      <c r="I84" s="43"/>
      <c r="J84" s="88"/>
      <c r="K84" s="89"/>
      <c r="L84" s="89"/>
      <c r="M84" s="73"/>
      <c r="N84" s="77"/>
      <c r="O84" s="77"/>
      <c r="P84" s="77"/>
      <c r="Q84" s="77"/>
    </row>
    <row r="85" spans="2:17" ht="26.25" customHeight="1" x14ac:dyDescent="0.15">
      <c r="B85" s="71"/>
      <c r="C85" s="71"/>
      <c r="D85" s="71"/>
      <c r="E85" s="71"/>
      <c r="F85" s="71"/>
      <c r="G85" s="72"/>
      <c r="H85" s="73"/>
      <c r="I85" s="43"/>
      <c r="J85" s="74"/>
      <c r="K85" s="75"/>
      <c r="L85" s="75"/>
      <c r="M85" s="76"/>
      <c r="N85" s="77"/>
      <c r="O85" s="77"/>
      <c r="P85" s="77"/>
      <c r="Q85" s="77"/>
    </row>
    <row r="86" spans="2:17" ht="26.25" customHeight="1" x14ac:dyDescent="0.15">
      <c r="B86" s="71"/>
      <c r="C86" s="71"/>
      <c r="D86" s="71"/>
      <c r="E86" s="71"/>
      <c r="F86" s="71"/>
      <c r="G86" s="72"/>
      <c r="H86" s="73"/>
      <c r="I86" s="43"/>
      <c r="J86" s="88"/>
      <c r="K86" s="89"/>
      <c r="L86" s="89"/>
      <c r="M86" s="73"/>
      <c r="N86" s="77"/>
      <c r="O86" s="77"/>
      <c r="P86" s="77"/>
      <c r="Q86" s="77"/>
    </row>
    <row r="87" spans="2:17" ht="26.25" customHeight="1" x14ac:dyDescent="0.15">
      <c r="B87" s="71"/>
      <c r="C87" s="71"/>
      <c r="D87" s="71"/>
      <c r="E87" s="71"/>
      <c r="F87" s="71"/>
      <c r="G87" s="77"/>
      <c r="H87" s="77"/>
      <c r="I87" s="12"/>
      <c r="J87" s="77"/>
      <c r="K87" s="77"/>
      <c r="L87" s="77"/>
      <c r="M87" s="77"/>
      <c r="N87" s="77"/>
      <c r="O87" s="77"/>
      <c r="P87" s="77"/>
      <c r="Q87" s="77"/>
    </row>
    <row r="88" spans="2:17" ht="18.75" customHeight="1" x14ac:dyDescent="0.15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</row>
    <row r="89" spans="2:17" x14ac:dyDescent="0.15">
      <c r="B89" s="68" t="s">
        <v>10</v>
      </c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 x14ac:dyDescent="0.15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 spans="2:17" x14ac:dyDescent="0.15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</row>
    <row r="92" spans="2:17" x14ac:dyDescent="0.15">
      <c r="B92" s="78" t="s">
        <v>21</v>
      </c>
      <c r="C92" s="78"/>
      <c r="D92" s="78"/>
      <c r="E92" s="78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</row>
    <row r="93" spans="2:17" x14ac:dyDescent="0.15">
      <c r="B93" s="79"/>
      <c r="C93" s="79"/>
      <c r="D93" s="79"/>
      <c r="E93" s="79"/>
      <c r="P93" s="80">
        <v>3</v>
      </c>
      <c r="Q93" s="80"/>
    </row>
    <row r="94" spans="2:17" ht="22.5" customHeight="1" x14ac:dyDescent="0.15">
      <c r="B94" s="81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82"/>
    </row>
    <row r="95" spans="2:17" ht="22.5" customHeight="1" x14ac:dyDescent="0.15">
      <c r="B95" s="77" t="s">
        <v>12</v>
      </c>
      <c r="C95" s="77"/>
      <c r="D95" s="77"/>
      <c r="E95" s="77"/>
      <c r="F95" s="77"/>
      <c r="G95" s="77" t="s">
        <v>13</v>
      </c>
      <c r="H95" s="77"/>
      <c r="I95" s="43" t="s">
        <v>16</v>
      </c>
      <c r="J95" s="43" t="s">
        <v>26</v>
      </c>
      <c r="K95" s="61" t="s">
        <v>25</v>
      </c>
      <c r="L95" s="61"/>
      <c r="M95" s="62"/>
      <c r="N95" s="77" t="s">
        <v>15</v>
      </c>
      <c r="O95" s="77"/>
      <c r="P95" s="77"/>
      <c r="Q95" s="77"/>
    </row>
    <row r="96" spans="2:17" ht="22.5" customHeight="1" x14ac:dyDescent="0.15">
      <c r="B96" s="71" t="s">
        <v>22</v>
      </c>
      <c r="C96" s="71"/>
      <c r="D96" s="71"/>
      <c r="E96" s="71"/>
      <c r="F96" s="71"/>
      <c r="G96" s="72"/>
      <c r="H96" s="73"/>
      <c r="I96" s="43"/>
      <c r="J96" s="12"/>
      <c r="K96" s="89"/>
      <c r="L96" s="89"/>
      <c r="M96" s="73"/>
      <c r="N96" s="77"/>
      <c r="O96" s="77"/>
      <c r="P96" s="77"/>
      <c r="Q96" s="77"/>
    </row>
    <row r="97" spans="2:17" ht="26.25" customHeight="1" x14ac:dyDescent="0.15">
      <c r="B97" s="53" t="s">
        <v>76</v>
      </c>
      <c r="C97" s="54"/>
      <c r="D97" s="54"/>
      <c r="E97" s="54"/>
      <c r="F97" s="55"/>
      <c r="G97" s="90">
        <v>36</v>
      </c>
      <c r="H97" s="90"/>
      <c r="I97" s="43" t="s">
        <v>24</v>
      </c>
      <c r="J97" s="14"/>
      <c r="K97" s="75">
        <f>+ROUNDDOWN(G97*J97,0)</f>
        <v>0</v>
      </c>
      <c r="L97" s="75"/>
      <c r="M97" s="76"/>
      <c r="N97" s="53"/>
      <c r="O97" s="54"/>
      <c r="P97" s="54"/>
      <c r="Q97" s="55"/>
    </row>
    <row r="98" spans="2:17" ht="26.25" customHeight="1" x14ac:dyDescent="0.15">
      <c r="B98" s="53" t="s">
        <v>77</v>
      </c>
      <c r="C98" s="54"/>
      <c r="D98" s="54"/>
      <c r="E98" s="54"/>
      <c r="F98" s="55"/>
      <c r="G98" s="60">
        <f>G99-G97</f>
        <v>68</v>
      </c>
      <c r="H98" s="62"/>
      <c r="I98" s="43" t="s">
        <v>24</v>
      </c>
      <c r="J98" s="14"/>
      <c r="K98" s="75">
        <f>+ROUNDDOWN(G98*J98,0)</f>
        <v>0</v>
      </c>
      <c r="L98" s="75"/>
      <c r="M98" s="76"/>
      <c r="N98" s="53"/>
      <c r="O98" s="54"/>
      <c r="P98" s="54"/>
      <c r="Q98" s="55"/>
    </row>
    <row r="99" spans="2:17" ht="26.25" customHeight="1" x14ac:dyDescent="0.15">
      <c r="B99" s="53" t="s">
        <v>27</v>
      </c>
      <c r="C99" s="54"/>
      <c r="D99" s="54"/>
      <c r="E99" s="54"/>
      <c r="F99" s="55"/>
      <c r="G99" s="90">
        <v>104</v>
      </c>
      <c r="H99" s="90"/>
      <c r="I99" s="43" t="s">
        <v>24</v>
      </c>
      <c r="J99" s="14"/>
      <c r="K99" s="75">
        <f>+ROUNDDOWN(G99*J99,0)</f>
        <v>0</v>
      </c>
      <c r="L99" s="75"/>
      <c r="M99" s="76"/>
      <c r="N99" s="53"/>
      <c r="O99" s="54"/>
      <c r="P99" s="54"/>
      <c r="Q99" s="55"/>
    </row>
    <row r="100" spans="2:17" ht="26.25" customHeight="1" x14ac:dyDescent="0.15">
      <c r="B100" s="91" t="s">
        <v>18</v>
      </c>
      <c r="C100" s="92"/>
      <c r="D100" s="92"/>
      <c r="E100" s="92"/>
      <c r="F100" s="93"/>
      <c r="G100" s="77"/>
      <c r="H100" s="77"/>
      <c r="I100" s="12"/>
      <c r="J100" s="15"/>
      <c r="K100" s="75">
        <f>SUM(K97:M99)</f>
        <v>0</v>
      </c>
      <c r="L100" s="75"/>
      <c r="M100" s="76"/>
      <c r="N100" s="53"/>
      <c r="O100" s="54"/>
      <c r="P100" s="54"/>
      <c r="Q100" s="55"/>
    </row>
    <row r="101" spans="2:17" ht="26.25" customHeight="1" x14ac:dyDescent="0.15">
      <c r="B101" s="91"/>
      <c r="C101" s="92"/>
      <c r="D101" s="92"/>
      <c r="E101" s="92"/>
      <c r="F101" s="93"/>
      <c r="G101" s="60"/>
      <c r="H101" s="62"/>
      <c r="I101" s="12"/>
      <c r="J101" s="15"/>
      <c r="K101" s="94"/>
      <c r="L101" s="95"/>
      <c r="M101" s="96"/>
      <c r="N101" s="60"/>
      <c r="O101" s="61"/>
      <c r="P101" s="61"/>
      <c r="Q101" s="62"/>
    </row>
    <row r="102" spans="2:17" ht="26.25" customHeight="1" x14ac:dyDescent="0.15">
      <c r="B102" s="53" t="s">
        <v>68</v>
      </c>
      <c r="C102" s="54"/>
      <c r="D102" s="54"/>
      <c r="E102" s="54"/>
      <c r="F102" s="55"/>
      <c r="G102" s="97">
        <v>104</v>
      </c>
      <c r="H102" s="98"/>
      <c r="I102" s="43" t="s">
        <v>24</v>
      </c>
      <c r="J102" s="14"/>
      <c r="K102" s="75">
        <f>+ROUNDDOWN(G102*J102,0)</f>
        <v>0</v>
      </c>
      <c r="L102" s="75"/>
      <c r="M102" s="76"/>
      <c r="N102" s="53"/>
      <c r="O102" s="54"/>
      <c r="P102" s="54"/>
      <c r="Q102" s="55"/>
    </row>
    <row r="103" spans="2:17" ht="26.25" customHeight="1" x14ac:dyDescent="0.15">
      <c r="B103" s="53" t="s">
        <v>27</v>
      </c>
      <c r="C103" s="54"/>
      <c r="D103" s="54"/>
      <c r="E103" s="54"/>
      <c r="F103" s="55"/>
      <c r="G103" s="97">
        <v>104</v>
      </c>
      <c r="H103" s="98"/>
      <c r="I103" s="43" t="s">
        <v>24</v>
      </c>
      <c r="J103" s="14"/>
      <c r="K103" s="75">
        <f>+ROUNDDOWN(G103*J103,0)</f>
        <v>0</v>
      </c>
      <c r="L103" s="75"/>
      <c r="M103" s="76"/>
      <c r="N103" s="53"/>
      <c r="O103" s="54"/>
      <c r="P103" s="54"/>
      <c r="Q103" s="55"/>
    </row>
    <row r="104" spans="2:17" ht="26.25" customHeight="1" x14ac:dyDescent="0.15">
      <c r="B104" s="91" t="s">
        <v>18</v>
      </c>
      <c r="C104" s="92"/>
      <c r="D104" s="92"/>
      <c r="E104" s="92"/>
      <c r="F104" s="93"/>
      <c r="G104" s="77"/>
      <c r="H104" s="77"/>
      <c r="I104" s="43"/>
      <c r="J104" s="14"/>
      <c r="K104" s="75">
        <f>SUM(K102:M103)</f>
        <v>0</v>
      </c>
      <c r="L104" s="75"/>
      <c r="M104" s="76"/>
      <c r="N104" s="77"/>
      <c r="O104" s="77"/>
      <c r="P104" s="77"/>
      <c r="Q104" s="77"/>
    </row>
    <row r="105" spans="2:17" ht="26.25" customHeight="1" x14ac:dyDescent="0.15">
      <c r="B105" s="91"/>
      <c r="C105" s="92"/>
      <c r="D105" s="92"/>
      <c r="E105" s="92"/>
      <c r="F105" s="93"/>
      <c r="G105" s="60"/>
      <c r="H105" s="62"/>
      <c r="I105" s="43"/>
      <c r="J105" s="14"/>
      <c r="K105" s="94"/>
      <c r="L105" s="95"/>
      <c r="M105" s="96"/>
      <c r="N105" s="60"/>
      <c r="O105" s="61"/>
      <c r="P105" s="61"/>
      <c r="Q105" s="62"/>
    </row>
    <row r="106" spans="2:17" ht="26.25" customHeight="1" x14ac:dyDescent="0.15">
      <c r="B106" s="53" t="s">
        <v>69</v>
      </c>
      <c r="C106" s="54"/>
      <c r="D106" s="54"/>
      <c r="E106" s="54"/>
      <c r="F106" s="55"/>
      <c r="G106" s="97">
        <v>105</v>
      </c>
      <c r="H106" s="98"/>
      <c r="I106" s="43" t="s">
        <v>24</v>
      </c>
      <c r="J106" s="14"/>
      <c r="K106" s="99">
        <f>+ROUNDDOWN(G106*J106,0)</f>
        <v>0</v>
      </c>
      <c r="L106" s="99"/>
      <c r="M106" s="100"/>
      <c r="N106" s="53"/>
      <c r="O106" s="54"/>
      <c r="P106" s="54"/>
      <c r="Q106" s="55"/>
    </row>
    <row r="107" spans="2:17" ht="26.25" customHeight="1" x14ac:dyDescent="0.15">
      <c r="B107" s="53" t="s">
        <v>27</v>
      </c>
      <c r="C107" s="54"/>
      <c r="D107" s="54"/>
      <c r="E107" s="54"/>
      <c r="F107" s="55"/>
      <c r="G107" s="97">
        <v>105</v>
      </c>
      <c r="H107" s="98"/>
      <c r="I107" s="43" t="s">
        <v>24</v>
      </c>
      <c r="J107" s="14"/>
      <c r="K107" s="99">
        <f>+ROUNDDOWN(G107*J107,0)</f>
        <v>0</v>
      </c>
      <c r="L107" s="99"/>
      <c r="M107" s="100"/>
      <c r="N107" s="53"/>
      <c r="O107" s="54"/>
      <c r="P107" s="54"/>
      <c r="Q107" s="55"/>
    </row>
    <row r="108" spans="2:17" ht="26.25" customHeight="1" x14ac:dyDescent="0.15">
      <c r="B108" s="91" t="s">
        <v>18</v>
      </c>
      <c r="C108" s="92"/>
      <c r="D108" s="92"/>
      <c r="E108" s="92"/>
      <c r="F108" s="93"/>
      <c r="G108" s="72"/>
      <c r="H108" s="73"/>
      <c r="I108" s="43"/>
      <c r="J108" s="12"/>
      <c r="K108" s="99">
        <f>SUM(K106:M107)</f>
        <v>0</v>
      </c>
      <c r="L108" s="99"/>
      <c r="M108" s="100"/>
      <c r="N108" s="77"/>
      <c r="O108" s="77"/>
      <c r="P108" s="77"/>
      <c r="Q108" s="77"/>
    </row>
    <row r="109" spans="2:17" ht="26.25" customHeight="1" x14ac:dyDescent="0.15">
      <c r="B109" s="53"/>
      <c r="C109" s="54"/>
      <c r="D109" s="54"/>
      <c r="E109" s="54"/>
      <c r="F109" s="55"/>
      <c r="G109" s="72"/>
      <c r="H109" s="73"/>
      <c r="I109" s="43"/>
      <c r="J109" s="12"/>
      <c r="K109" s="61"/>
      <c r="L109" s="61"/>
      <c r="M109" s="62"/>
      <c r="N109" s="53"/>
      <c r="O109" s="54"/>
      <c r="P109" s="54"/>
      <c r="Q109" s="55"/>
    </row>
    <row r="110" spans="2:17" ht="26.25" customHeight="1" x14ac:dyDescent="0.15">
      <c r="B110" s="91"/>
      <c r="C110" s="92"/>
      <c r="D110" s="92"/>
      <c r="E110" s="92"/>
      <c r="F110" s="93"/>
      <c r="G110" s="77"/>
      <c r="H110" s="77"/>
      <c r="I110" s="12"/>
      <c r="J110" s="15"/>
      <c r="K110" s="61"/>
      <c r="L110" s="61"/>
      <c r="M110" s="62"/>
      <c r="N110" s="53"/>
      <c r="O110" s="54"/>
      <c r="P110" s="54"/>
      <c r="Q110" s="55"/>
    </row>
    <row r="111" spans="2:17" ht="26.25" customHeight="1" x14ac:dyDescent="0.15">
      <c r="B111" s="71"/>
      <c r="C111" s="71"/>
      <c r="D111" s="71"/>
      <c r="E111" s="71"/>
      <c r="F111" s="71"/>
      <c r="G111" s="77"/>
      <c r="H111" s="77"/>
      <c r="I111" s="12"/>
      <c r="J111" s="12"/>
      <c r="K111" s="61"/>
      <c r="L111" s="61"/>
      <c r="M111" s="62"/>
      <c r="N111" s="60"/>
      <c r="O111" s="61"/>
      <c r="P111" s="61"/>
      <c r="Q111" s="62"/>
    </row>
    <row r="112" spans="2:17" ht="26.25" customHeight="1" x14ac:dyDescent="0.15">
      <c r="B112" s="71"/>
      <c r="C112" s="71"/>
      <c r="D112" s="71"/>
      <c r="E112" s="71"/>
      <c r="F112" s="71"/>
      <c r="G112" s="77"/>
      <c r="H112" s="77"/>
      <c r="I112" s="12"/>
      <c r="J112" s="12"/>
      <c r="K112" s="61"/>
      <c r="L112" s="61"/>
      <c r="M112" s="62"/>
      <c r="N112" s="60"/>
      <c r="O112" s="61"/>
      <c r="P112" s="61"/>
      <c r="Q112" s="62"/>
    </row>
    <row r="113" spans="2:17" ht="26.25" customHeight="1" x14ac:dyDescent="0.15"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</row>
    <row r="114" spans="2:17" x14ac:dyDescent="0.15">
      <c r="B114" s="68" t="s">
        <v>10</v>
      </c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</row>
    <row r="115" spans="2:17" x14ac:dyDescent="0.15"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</row>
    <row r="116" spans="2:17" x14ac:dyDescent="0.15"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</row>
    <row r="117" spans="2:17" x14ac:dyDescent="0.15">
      <c r="B117" s="78" t="s">
        <v>23</v>
      </c>
      <c r="C117" s="78"/>
      <c r="D117" s="78"/>
      <c r="E117" s="78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</row>
    <row r="118" spans="2:17" x14ac:dyDescent="0.15">
      <c r="B118" s="79"/>
      <c r="C118" s="79"/>
      <c r="D118" s="79"/>
      <c r="E118" s="79"/>
      <c r="P118" s="80">
        <v>4</v>
      </c>
      <c r="Q118" s="80"/>
    </row>
    <row r="119" spans="2:17" ht="25.9" customHeight="1" x14ac:dyDescent="0.15">
      <c r="B119" s="81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82"/>
    </row>
    <row r="120" spans="2:17" ht="25.9" customHeight="1" x14ac:dyDescent="0.15">
      <c r="B120" s="77" t="s">
        <v>12</v>
      </c>
      <c r="C120" s="77"/>
      <c r="D120" s="77"/>
      <c r="E120" s="77"/>
      <c r="F120" s="77"/>
      <c r="G120" s="77" t="s">
        <v>13</v>
      </c>
      <c r="H120" s="77"/>
      <c r="I120" s="43" t="s">
        <v>16</v>
      </c>
      <c r="J120" s="77" t="s">
        <v>14</v>
      </c>
      <c r="K120" s="77"/>
      <c r="L120" s="77"/>
      <c r="M120" s="77"/>
      <c r="N120" s="77" t="s">
        <v>15</v>
      </c>
      <c r="O120" s="77"/>
      <c r="P120" s="77"/>
      <c r="Q120" s="77"/>
    </row>
    <row r="121" spans="2:17" ht="25.9" customHeight="1" x14ac:dyDescent="0.15">
      <c r="B121" s="53" t="s">
        <v>19</v>
      </c>
      <c r="C121" s="54"/>
      <c r="D121" s="54"/>
      <c r="E121" s="54"/>
      <c r="F121" s="55"/>
      <c r="G121" s="53"/>
      <c r="H121" s="55"/>
      <c r="I121" s="43"/>
      <c r="J121" s="72"/>
      <c r="K121" s="89"/>
      <c r="L121" s="89"/>
      <c r="M121" s="73"/>
      <c r="N121" s="60"/>
      <c r="O121" s="61"/>
      <c r="P121" s="61"/>
      <c r="Q121" s="62"/>
    </row>
    <row r="122" spans="2:17" ht="25.9" customHeight="1" x14ac:dyDescent="0.15">
      <c r="B122" s="53" t="s">
        <v>70</v>
      </c>
      <c r="C122" s="54"/>
      <c r="D122" s="54"/>
      <c r="E122" s="54"/>
      <c r="F122" s="55"/>
      <c r="G122" s="72">
        <v>1</v>
      </c>
      <c r="H122" s="73"/>
      <c r="I122" s="43" t="s">
        <v>17</v>
      </c>
      <c r="J122" s="74">
        <f>ROUNDDOWN(K100*0.01,0)</f>
        <v>0</v>
      </c>
      <c r="K122" s="75"/>
      <c r="L122" s="75"/>
      <c r="M122" s="76"/>
      <c r="N122" s="101"/>
      <c r="O122" s="102"/>
      <c r="P122" s="102"/>
      <c r="Q122" s="103"/>
    </row>
    <row r="123" spans="2:17" ht="25.9" customHeight="1" x14ac:dyDescent="0.15">
      <c r="B123" s="71" t="s">
        <v>29</v>
      </c>
      <c r="C123" s="71"/>
      <c r="D123" s="71"/>
      <c r="E123" s="71"/>
      <c r="F123" s="71"/>
      <c r="G123" s="72">
        <v>1</v>
      </c>
      <c r="H123" s="73"/>
      <c r="I123" s="43" t="s">
        <v>17</v>
      </c>
      <c r="J123" s="74">
        <f>ROUNDDOWN((K100+J122)*0.06,0)</f>
        <v>0</v>
      </c>
      <c r="K123" s="75"/>
      <c r="L123" s="75"/>
      <c r="M123" s="76"/>
      <c r="N123" s="101"/>
      <c r="O123" s="102"/>
      <c r="P123" s="102"/>
      <c r="Q123" s="103"/>
    </row>
    <row r="124" spans="2:17" ht="25.9" customHeight="1" x14ac:dyDescent="0.15">
      <c r="B124" s="53" t="s">
        <v>28</v>
      </c>
      <c r="C124" s="54"/>
      <c r="D124" s="54"/>
      <c r="E124" s="54"/>
      <c r="F124" s="55"/>
      <c r="G124" s="72">
        <v>1</v>
      </c>
      <c r="H124" s="73"/>
      <c r="I124" s="43" t="s">
        <v>17</v>
      </c>
      <c r="J124" s="74">
        <f>ROUNDDOWN((K100+J122+J123)*0.2,0)</f>
        <v>0</v>
      </c>
      <c r="K124" s="75"/>
      <c r="L124" s="75"/>
      <c r="M124" s="76"/>
      <c r="N124" s="104"/>
      <c r="O124" s="105"/>
      <c r="P124" s="105"/>
      <c r="Q124" s="106"/>
    </row>
    <row r="125" spans="2:17" ht="25.9" customHeight="1" x14ac:dyDescent="0.15">
      <c r="B125" s="91" t="s">
        <v>18</v>
      </c>
      <c r="C125" s="92"/>
      <c r="D125" s="92"/>
      <c r="E125" s="92"/>
      <c r="F125" s="93"/>
      <c r="G125" s="77"/>
      <c r="H125" s="77"/>
      <c r="I125" s="43"/>
      <c r="J125" s="107">
        <f>ROUNDDOWN(SUM(J122:M124),-2)</f>
        <v>0</v>
      </c>
      <c r="K125" s="107"/>
      <c r="L125" s="107"/>
      <c r="M125" s="107"/>
      <c r="N125" s="108"/>
      <c r="O125" s="108"/>
      <c r="P125" s="108"/>
      <c r="Q125" s="108"/>
    </row>
    <row r="126" spans="2:17" ht="25.9" customHeight="1" x14ac:dyDescent="0.15">
      <c r="B126" s="91"/>
      <c r="C126" s="92"/>
      <c r="D126" s="92"/>
      <c r="E126" s="92"/>
      <c r="F126" s="93"/>
      <c r="G126" s="72"/>
      <c r="H126" s="73"/>
      <c r="I126" s="43"/>
      <c r="J126" s="88"/>
      <c r="K126" s="89"/>
      <c r="L126" s="89"/>
      <c r="M126" s="73"/>
      <c r="N126" s="77"/>
      <c r="O126" s="77"/>
      <c r="P126" s="77"/>
      <c r="Q126" s="77"/>
    </row>
    <row r="127" spans="2:17" ht="25.9" customHeight="1" x14ac:dyDescent="0.15">
      <c r="B127" s="53" t="s">
        <v>71</v>
      </c>
      <c r="C127" s="54"/>
      <c r="D127" s="54"/>
      <c r="E127" s="54"/>
      <c r="F127" s="55"/>
      <c r="G127" s="72">
        <v>1</v>
      </c>
      <c r="H127" s="73"/>
      <c r="I127" s="43" t="s">
        <v>17</v>
      </c>
      <c r="J127" s="74">
        <f>ROUNDDOWN(K104*0.01,0)</f>
        <v>0</v>
      </c>
      <c r="K127" s="75"/>
      <c r="L127" s="75"/>
      <c r="M127" s="76"/>
      <c r="N127" s="101"/>
      <c r="O127" s="102"/>
      <c r="P127" s="102"/>
      <c r="Q127" s="103"/>
    </row>
    <row r="128" spans="2:17" ht="25.9" customHeight="1" x14ac:dyDescent="0.15">
      <c r="B128" s="71" t="s">
        <v>29</v>
      </c>
      <c r="C128" s="71"/>
      <c r="D128" s="71"/>
      <c r="E128" s="71"/>
      <c r="F128" s="71"/>
      <c r="G128" s="72">
        <v>1</v>
      </c>
      <c r="H128" s="73"/>
      <c r="I128" s="43" t="s">
        <v>17</v>
      </c>
      <c r="J128" s="74">
        <f>ROUNDDOWN((K104+J127)*0.06,0)</f>
        <v>0</v>
      </c>
      <c r="K128" s="75"/>
      <c r="L128" s="75"/>
      <c r="M128" s="76"/>
      <c r="N128" s="101"/>
      <c r="O128" s="102"/>
      <c r="P128" s="102"/>
      <c r="Q128" s="103"/>
    </row>
    <row r="129" spans="2:17" ht="25.9" customHeight="1" x14ac:dyDescent="0.15">
      <c r="B129" s="53" t="s">
        <v>28</v>
      </c>
      <c r="C129" s="54"/>
      <c r="D129" s="54"/>
      <c r="E129" s="54"/>
      <c r="F129" s="55"/>
      <c r="G129" s="72">
        <v>1</v>
      </c>
      <c r="H129" s="73"/>
      <c r="I129" s="43" t="s">
        <v>17</v>
      </c>
      <c r="J129" s="74">
        <f>ROUNDDOWN((K104+J127+J128)*0.2,0)</f>
        <v>0</v>
      </c>
      <c r="K129" s="75"/>
      <c r="L129" s="75"/>
      <c r="M129" s="76"/>
      <c r="N129" s="104"/>
      <c r="O129" s="105"/>
      <c r="P129" s="105"/>
      <c r="Q129" s="106"/>
    </row>
    <row r="130" spans="2:17" ht="25.9" customHeight="1" x14ac:dyDescent="0.15">
      <c r="B130" s="91" t="s">
        <v>18</v>
      </c>
      <c r="C130" s="92"/>
      <c r="D130" s="92"/>
      <c r="E130" s="92"/>
      <c r="F130" s="93"/>
      <c r="G130" s="72"/>
      <c r="H130" s="73"/>
      <c r="I130" s="43"/>
      <c r="J130" s="107">
        <f>ROUNDDOWN(SUM(J127:M129),-2)</f>
        <v>0</v>
      </c>
      <c r="K130" s="107"/>
      <c r="L130" s="107"/>
      <c r="M130" s="107"/>
      <c r="N130" s="77"/>
      <c r="O130" s="77"/>
      <c r="P130" s="77"/>
      <c r="Q130" s="77"/>
    </row>
    <row r="131" spans="2:17" ht="25.9" customHeight="1" x14ac:dyDescent="0.15">
      <c r="B131" s="71"/>
      <c r="C131" s="71"/>
      <c r="D131" s="71"/>
      <c r="E131" s="71"/>
      <c r="F131" s="71"/>
      <c r="G131" s="77"/>
      <c r="H131" s="77"/>
      <c r="I131" s="12"/>
      <c r="J131" s="77"/>
      <c r="K131" s="77"/>
      <c r="L131" s="77"/>
      <c r="M131" s="77"/>
      <c r="N131" s="77"/>
      <c r="O131" s="77"/>
      <c r="P131" s="77"/>
      <c r="Q131" s="77"/>
    </row>
    <row r="132" spans="2:17" ht="25.9" customHeight="1" x14ac:dyDescent="0.15">
      <c r="B132" s="53" t="s">
        <v>72</v>
      </c>
      <c r="C132" s="54"/>
      <c r="D132" s="54"/>
      <c r="E132" s="54"/>
      <c r="F132" s="55"/>
      <c r="G132" s="72">
        <v>1</v>
      </c>
      <c r="H132" s="73"/>
      <c r="I132" s="43" t="s">
        <v>17</v>
      </c>
      <c r="J132" s="74">
        <f>ROUNDDOWN(K108*0.01,0)</f>
        <v>0</v>
      </c>
      <c r="K132" s="75"/>
      <c r="L132" s="75"/>
      <c r="M132" s="76"/>
      <c r="N132" s="101"/>
      <c r="O132" s="102"/>
      <c r="P132" s="102"/>
      <c r="Q132" s="103"/>
    </row>
    <row r="133" spans="2:17" ht="25.9" customHeight="1" x14ac:dyDescent="0.15">
      <c r="B133" s="71" t="s">
        <v>29</v>
      </c>
      <c r="C133" s="71"/>
      <c r="D133" s="71"/>
      <c r="E133" s="71"/>
      <c r="F133" s="71"/>
      <c r="G133" s="72">
        <v>1</v>
      </c>
      <c r="H133" s="73"/>
      <c r="I133" s="43" t="s">
        <v>17</v>
      </c>
      <c r="J133" s="74">
        <f>ROUNDDOWN((K108+J132)*0.06,0)</f>
        <v>0</v>
      </c>
      <c r="K133" s="75"/>
      <c r="L133" s="75"/>
      <c r="M133" s="76"/>
      <c r="N133" s="101"/>
      <c r="O133" s="102"/>
      <c r="P133" s="102"/>
      <c r="Q133" s="103"/>
    </row>
    <row r="134" spans="2:17" ht="25.9" customHeight="1" x14ac:dyDescent="0.15">
      <c r="B134" s="53" t="s">
        <v>28</v>
      </c>
      <c r="C134" s="54"/>
      <c r="D134" s="54"/>
      <c r="E134" s="54"/>
      <c r="F134" s="55"/>
      <c r="G134" s="72">
        <v>1</v>
      </c>
      <c r="H134" s="73"/>
      <c r="I134" s="43" t="s">
        <v>17</v>
      </c>
      <c r="J134" s="74">
        <f>ROUNDDOWN((K108+J132+J133)*0.2,0)</f>
        <v>0</v>
      </c>
      <c r="K134" s="75"/>
      <c r="L134" s="75"/>
      <c r="M134" s="76"/>
      <c r="N134" s="104"/>
      <c r="O134" s="105"/>
      <c r="P134" s="105"/>
      <c r="Q134" s="106"/>
    </row>
    <row r="135" spans="2:17" ht="25.9" customHeight="1" x14ac:dyDescent="0.15">
      <c r="B135" s="91" t="s">
        <v>18</v>
      </c>
      <c r="C135" s="92"/>
      <c r="D135" s="92"/>
      <c r="E135" s="92"/>
      <c r="F135" s="93"/>
      <c r="G135" s="77"/>
      <c r="H135" s="77"/>
      <c r="I135" s="12"/>
      <c r="J135" s="107">
        <f>ROUNDDOWN(SUM(J132:M134),-2)</f>
        <v>0</v>
      </c>
      <c r="K135" s="107"/>
      <c r="L135" s="107"/>
      <c r="M135" s="107"/>
      <c r="N135" s="77"/>
      <c r="O135" s="77"/>
      <c r="P135" s="77"/>
      <c r="Q135" s="77"/>
    </row>
    <row r="136" spans="2:17" ht="25.9" customHeight="1" x14ac:dyDescent="0.15">
      <c r="B136" s="71"/>
      <c r="C136" s="71"/>
      <c r="D136" s="71"/>
      <c r="E136" s="71"/>
      <c r="F136" s="71"/>
      <c r="G136" s="77"/>
      <c r="H136" s="77"/>
      <c r="I136" s="12"/>
      <c r="J136" s="77"/>
      <c r="K136" s="77"/>
      <c r="L136" s="77"/>
      <c r="M136" s="77"/>
      <c r="N136" s="77"/>
      <c r="O136" s="77"/>
      <c r="P136" s="77"/>
      <c r="Q136" s="77"/>
    </row>
    <row r="137" spans="2:17" ht="25.9" customHeight="1" x14ac:dyDescent="0.15">
      <c r="B137" s="71"/>
      <c r="C137" s="71"/>
      <c r="D137" s="71"/>
      <c r="E137" s="71"/>
      <c r="F137" s="71"/>
      <c r="G137" s="77"/>
      <c r="H137" s="77"/>
      <c r="I137" s="12"/>
      <c r="J137" s="77"/>
      <c r="K137" s="77"/>
      <c r="L137" s="77"/>
      <c r="M137" s="77"/>
      <c r="N137" s="77"/>
      <c r="O137" s="77"/>
      <c r="P137" s="77"/>
      <c r="Q137" s="77"/>
    </row>
    <row r="138" spans="2:17" ht="25.9" customHeight="1" x14ac:dyDescent="0.15">
      <c r="B138" s="13"/>
      <c r="C138" s="13"/>
      <c r="D138" s="13"/>
      <c r="E138" s="13"/>
      <c r="F138" s="13"/>
      <c r="G138" s="47"/>
      <c r="H138" s="47"/>
      <c r="I138" s="49"/>
      <c r="J138" s="47"/>
      <c r="K138" s="47"/>
      <c r="L138" s="47"/>
      <c r="M138" s="47"/>
      <c r="N138" s="47"/>
      <c r="O138" s="47"/>
      <c r="P138" s="47"/>
      <c r="Q138" s="47"/>
    </row>
    <row r="139" spans="2:17" ht="25.9" customHeight="1" x14ac:dyDescent="0.15">
      <c r="B139" s="68" t="s">
        <v>10</v>
      </c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</row>
    <row r="140" spans="2:17" x14ac:dyDescent="0.15"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</row>
    <row r="141" spans="2:17" x14ac:dyDescent="0.15"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</row>
  </sheetData>
  <mergeCells count="330">
    <mergeCell ref="B139:Q139"/>
    <mergeCell ref="B136:F136"/>
    <mergeCell ref="G136:H136"/>
    <mergeCell ref="J136:M136"/>
    <mergeCell ref="N136:Q136"/>
    <mergeCell ref="B137:F137"/>
    <mergeCell ref="G137:H137"/>
    <mergeCell ref="J137:M137"/>
    <mergeCell ref="N137:Q137"/>
    <mergeCell ref="B134:F134"/>
    <mergeCell ref="G134:H134"/>
    <mergeCell ref="J134:M134"/>
    <mergeCell ref="N134:Q134"/>
    <mergeCell ref="B135:F135"/>
    <mergeCell ref="G135:H135"/>
    <mergeCell ref="J135:M135"/>
    <mergeCell ref="N135:Q135"/>
    <mergeCell ref="B132:F132"/>
    <mergeCell ref="G132:H132"/>
    <mergeCell ref="J132:M132"/>
    <mergeCell ref="N132:Q132"/>
    <mergeCell ref="B133:F133"/>
    <mergeCell ref="G133:H133"/>
    <mergeCell ref="J133:M133"/>
    <mergeCell ref="N133:Q133"/>
    <mergeCell ref="B130:F130"/>
    <mergeCell ref="G130:H130"/>
    <mergeCell ref="J130:M130"/>
    <mergeCell ref="N130:Q130"/>
    <mergeCell ref="B131:F131"/>
    <mergeCell ref="G131:H131"/>
    <mergeCell ref="J131:M131"/>
    <mergeCell ref="N131:Q131"/>
    <mergeCell ref="B128:F128"/>
    <mergeCell ref="G128:H128"/>
    <mergeCell ref="J128:M128"/>
    <mergeCell ref="N128:Q128"/>
    <mergeCell ref="B129:F129"/>
    <mergeCell ref="G129:H129"/>
    <mergeCell ref="J129:M129"/>
    <mergeCell ref="N129:Q129"/>
    <mergeCell ref="B126:F126"/>
    <mergeCell ref="G126:H126"/>
    <mergeCell ref="J126:M126"/>
    <mergeCell ref="N126:Q126"/>
    <mergeCell ref="B127:F127"/>
    <mergeCell ref="G127:H127"/>
    <mergeCell ref="J127:M127"/>
    <mergeCell ref="N127:Q127"/>
    <mergeCell ref="B124:F124"/>
    <mergeCell ref="G124:H124"/>
    <mergeCell ref="J124:M124"/>
    <mergeCell ref="N124:Q124"/>
    <mergeCell ref="B125:F125"/>
    <mergeCell ref="G125:H125"/>
    <mergeCell ref="J125:M125"/>
    <mergeCell ref="N125:Q125"/>
    <mergeCell ref="B122:F122"/>
    <mergeCell ref="G122:H122"/>
    <mergeCell ref="J122:M122"/>
    <mergeCell ref="N122:Q122"/>
    <mergeCell ref="B123:F123"/>
    <mergeCell ref="G123:H123"/>
    <mergeCell ref="J123:M123"/>
    <mergeCell ref="N123:Q123"/>
    <mergeCell ref="B119:Q119"/>
    <mergeCell ref="B120:F120"/>
    <mergeCell ref="G120:H120"/>
    <mergeCell ref="J120:M120"/>
    <mergeCell ref="N120:Q120"/>
    <mergeCell ref="B121:F121"/>
    <mergeCell ref="G121:H121"/>
    <mergeCell ref="J121:M121"/>
    <mergeCell ref="N121:Q121"/>
    <mergeCell ref="B112:F112"/>
    <mergeCell ref="G112:H112"/>
    <mergeCell ref="K112:M112"/>
    <mergeCell ref="N112:Q112"/>
    <mergeCell ref="B114:Q114"/>
    <mergeCell ref="B117:E118"/>
    <mergeCell ref="P118:Q118"/>
    <mergeCell ref="B110:F110"/>
    <mergeCell ref="G110:H110"/>
    <mergeCell ref="K110:M110"/>
    <mergeCell ref="N110:Q110"/>
    <mergeCell ref="B111:F111"/>
    <mergeCell ref="G111:H111"/>
    <mergeCell ref="K111:M111"/>
    <mergeCell ref="N111:Q111"/>
    <mergeCell ref="B108:F108"/>
    <mergeCell ref="G108:H108"/>
    <mergeCell ref="K108:M108"/>
    <mergeCell ref="N108:Q108"/>
    <mergeCell ref="B109:F109"/>
    <mergeCell ref="G109:H109"/>
    <mergeCell ref="K109:M109"/>
    <mergeCell ref="N109:Q109"/>
    <mergeCell ref="B106:F106"/>
    <mergeCell ref="G106:H106"/>
    <mergeCell ref="K106:M106"/>
    <mergeCell ref="N106:Q106"/>
    <mergeCell ref="B107:F107"/>
    <mergeCell ref="G107:H107"/>
    <mergeCell ref="K107:M107"/>
    <mergeCell ref="N107:Q107"/>
    <mergeCell ref="B104:F104"/>
    <mergeCell ref="G104:H104"/>
    <mergeCell ref="K104:M104"/>
    <mergeCell ref="N104:Q104"/>
    <mergeCell ref="B105:F105"/>
    <mergeCell ref="G105:H105"/>
    <mergeCell ref="K105:M105"/>
    <mergeCell ref="N105:Q105"/>
    <mergeCell ref="B102:F102"/>
    <mergeCell ref="G102:H102"/>
    <mergeCell ref="K102:M102"/>
    <mergeCell ref="N102:Q102"/>
    <mergeCell ref="B103:F103"/>
    <mergeCell ref="G103:H103"/>
    <mergeCell ref="K103:M103"/>
    <mergeCell ref="N103:Q103"/>
    <mergeCell ref="B100:F100"/>
    <mergeCell ref="G100:H100"/>
    <mergeCell ref="K100:M100"/>
    <mergeCell ref="N100:Q100"/>
    <mergeCell ref="B101:F101"/>
    <mergeCell ref="G101:H101"/>
    <mergeCell ref="K101:M101"/>
    <mergeCell ref="N101:Q101"/>
    <mergeCell ref="B98:F98"/>
    <mergeCell ref="G98:H98"/>
    <mergeCell ref="K98:M98"/>
    <mergeCell ref="N98:Q98"/>
    <mergeCell ref="B99:F99"/>
    <mergeCell ref="G99:H99"/>
    <mergeCell ref="K99:M99"/>
    <mergeCell ref="N99:Q99"/>
    <mergeCell ref="B96:F96"/>
    <mergeCell ref="G96:H96"/>
    <mergeCell ref="K96:M96"/>
    <mergeCell ref="N96:Q96"/>
    <mergeCell ref="B97:F97"/>
    <mergeCell ref="G97:H97"/>
    <mergeCell ref="K97:M97"/>
    <mergeCell ref="N97:Q97"/>
    <mergeCell ref="B89:Q89"/>
    <mergeCell ref="B92:E93"/>
    <mergeCell ref="P93:Q93"/>
    <mergeCell ref="B94:Q94"/>
    <mergeCell ref="B95:F95"/>
    <mergeCell ref="G95:H95"/>
    <mergeCell ref="K95:M95"/>
    <mergeCell ref="N95:Q95"/>
    <mergeCell ref="B86:F86"/>
    <mergeCell ref="G86:H86"/>
    <mergeCell ref="J86:M86"/>
    <mergeCell ref="N86:Q86"/>
    <mergeCell ref="B87:F87"/>
    <mergeCell ref="G87:H87"/>
    <mergeCell ref="J87:M87"/>
    <mergeCell ref="N87:Q87"/>
    <mergeCell ref="B84:F84"/>
    <mergeCell ref="G84:H84"/>
    <mergeCell ref="J84:M84"/>
    <mergeCell ref="N84:Q84"/>
    <mergeCell ref="B85:F85"/>
    <mergeCell ref="G85:H85"/>
    <mergeCell ref="J85:M85"/>
    <mergeCell ref="N85:Q85"/>
    <mergeCell ref="B82:F82"/>
    <mergeCell ref="G82:H82"/>
    <mergeCell ref="J82:M82"/>
    <mergeCell ref="N82:Q82"/>
    <mergeCell ref="B83:F83"/>
    <mergeCell ref="G83:H83"/>
    <mergeCell ref="J83:M83"/>
    <mergeCell ref="N83:Q83"/>
    <mergeCell ref="B80:F80"/>
    <mergeCell ref="G80:H80"/>
    <mergeCell ref="J80:M80"/>
    <mergeCell ref="N80:Q80"/>
    <mergeCell ref="B81:F81"/>
    <mergeCell ref="G81:H81"/>
    <mergeCell ref="J81:M81"/>
    <mergeCell ref="N81:Q81"/>
    <mergeCell ref="B78:F78"/>
    <mergeCell ref="G78:H78"/>
    <mergeCell ref="J78:M78"/>
    <mergeCell ref="N78:Q78"/>
    <mergeCell ref="B79:F79"/>
    <mergeCell ref="G79:H79"/>
    <mergeCell ref="J79:M79"/>
    <mergeCell ref="N79:Q79"/>
    <mergeCell ref="B76:F76"/>
    <mergeCell ref="G76:H76"/>
    <mergeCell ref="J76:M76"/>
    <mergeCell ref="N76:Q76"/>
    <mergeCell ref="B77:F77"/>
    <mergeCell ref="G77:H77"/>
    <mergeCell ref="J77:M77"/>
    <mergeCell ref="N77:Q77"/>
    <mergeCell ref="B74:F74"/>
    <mergeCell ref="G74:H74"/>
    <mergeCell ref="J74:M74"/>
    <mergeCell ref="N74:Q74"/>
    <mergeCell ref="B75:F75"/>
    <mergeCell ref="G75:H75"/>
    <mergeCell ref="J75:M75"/>
    <mergeCell ref="N75:Q75"/>
    <mergeCell ref="B72:F72"/>
    <mergeCell ref="G72:H72"/>
    <mergeCell ref="J72:M72"/>
    <mergeCell ref="N72:Q72"/>
    <mergeCell ref="B73:F73"/>
    <mergeCell ref="G73:H73"/>
    <mergeCell ref="J73:M73"/>
    <mergeCell ref="N73:Q73"/>
    <mergeCell ref="B69:Q69"/>
    <mergeCell ref="B70:F70"/>
    <mergeCell ref="G70:H70"/>
    <mergeCell ref="J70:M70"/>
    <mergeCell ref="N70:Q70"/>
    <mergeCell ref="B71:F71"/>
    <mergeCell ref="G71:H71"/>
    <mergeCell ref="J71:M71"/>
    <mergeCell ref="N71:Q71"/>
    <mergeCell ref="B62:F62"/>
    <mergeCell ref="G62:H62"/>
    <mergeCell ref="J62:M62"/>
    <mergeCell ref="N62:Q62"/>
    <mergeCell ref="B64:Q64"/>
    <mergeCell ref="B67:E68"/>
    <mergeCell ref="P68:Q68"/>
    <mergeCell ref="B60:F60"/>
    <mergeCell ref="G60:H60"/>
    <mergeCell ref="J60:M60"/>
    <mergeCell ref="N60:Q60"/>
    <mergeCell ref="B61:F61"/>
    <mergeCell ref="G61:H61"/>
    <mergeCell ref="J61:M61"/>
    <mergeCell ref="N61:Q61"/>
    <mergeCell ref="B58:F58"/>
    <mergeCell ref="G58:H58"/>
    <mergeCell ref="J58:M58"/>
    <mergeCell ref="N58:Q58"/>
    <mergeCell ref="B59:F59"/>
    <mergeCell ref="G59:H59"/>
    <mergeCell ref="J59:M59"/>
    <mergeCell ref="N59:Q59"/>
    <mergeCell ref="B56:F56"/>
    <mergeCell ref="G56:H56"/>
    <mergeCell ref="J56:M56"/>
    <mergeCell ref="N56:Q56"/>
    <mergeCell ref="B57:F57"/>
    <mergeCell ref="G57:H57"/>
    <mergeCell ref="J57:M57"/>
    <mergeCell ref="N57:Q57"/>
    <mergeCell ref="B54:F54"/>
    <mergeCell ref="G54:H54"/>
    <mergeCell ref="J54:M54"/>
    <mergeCell ref="N54:Q54"/>
    <mergeCell ref="B55:F55"/>
    <mergeCell ref="G55:H55"/>
    <mergeCell ref="J55:M55"/>
    <mergeCell ref="N55:Q55"/>
    <mergeCell ref="B52:F52"/>
    <mergeCell ref="G52:H52"/>
    <mergeCell ref="J52:M52"/>
    <mergeCell ref="N52:Q52"/>
    <mergeCell ref="B53:F53"/>
    <mergeCell ref="G53:H53"/>
    <mergeCell ref="J53:M53"/>
    <mergeCell ref="N53:Q53"/>
    <mergeCell ref="B50:F50"/>
    <mergeCell ref="G50:H50"/>
    <mergeCell ref="J50:M50"/>
    <mergeCell ref="N50:Q50"/>
    <mergeCell ref="B51:F51"/>
    <mergeCell ref="G51:H51"/>
    <mergeCell ref="J51:M51"/>
    <mergeCell ref="N51:Q51"/>
    <mergeCell ref="B48:F48"/>
    <mergeCell ref="G48:H48"/>
    <mergeCell ref="J48:M48"/>
    <mergeCell ref="N48:Q48"/>
    <mergeCell ref="B49:F49"/>
    <mergeCell ref="G49:H49"/>
    <mergeCell ref="J49:M49"/>
    <mergeCell ref="N49:Q49"/>
    <mergeCell ref="B46:F46"/>
    <mergeCell ref="G46:H46"/>
    <mergeCell ref="J46:M46"/>
    <mergeCell ref="N46:Q46"/>
    <mergeCell ref="B47:F47"/>
    <mergeCell ref="G47:H47"/>
    <mergeCell ref="J47:M47"/>
    <mergeCell ref="N47:Q47"/>
    <mergeCell ref="B42:E43"/>
    <mergeCell ref="P43:Q43"/>
    <mergeCell ref="B44:Q44"/>
    <mergeCell ref="B45:F45"/>
    <mergeCell ref="G45:H45"/>
    <mergeCell ref="J45:M45"/>
    <mergeCell ref="N45:Q45"/>
    <mergeCell ref="E17:F17"/>
    <mergeCell ref="G19:L20"/>
    <mergeCell ref="G21:L21"/>
    <mergeCell ref="B38:Q38"/>
    <mergeCell ref="B39:Q39"/>
    <mergeCell ref="I6:I9"/>
    <mergeCell ref="J6:J9"/>
    <mergeCell ref="M6:P6"/>
    <mergeCell ref="M7:P7"/>
    <mergeCell ref="G11:K11"/>
    <mergeCell ref="E13:F13"/>
    <mergeCell ref="C6:C9"/>
    <mergeCell ref="D6:D9"/>
    <mergeCell ref="E6:E9"/>
    <mergeCell ref="F6:F9"/>
    <mergeCell ref="G6:G9"/>
    <mergeCell ref="H6:H9"/>
    <mergeCell ref="M3:P3"/>
    <mergeCell ref="C4:C5"/>
    <mergeCell ref="D4:D5"/>
    <mergeCell ref="E4:E5"/>
    <mergeCell ref="F4:F5"/>
    <mergeCell ref="I4:I5"/>
    <mergeCell ref="J4:J5"/>
    <mergeCell ref="M5:P5"/>
    <mergeCell ref="E15:F15"/>
  </mergeCells>
  <phoneticPr fontId="1"/>
  <pageMargins left="0.11811023622047245" right="0.11811023622047245" top="0.35433070866141736" bottom="0.35433070866141736" header="0.31496062992125984" footer="0.51181102362204722"/>
  <pageSetup paperSize="9" scale="96" orientation="landscape" verticalDpi="300" r:id="rId1"/>
  <rowBreaks count="4" manualBreakCount="4">
    <brk id="41" max="16383" man="1"/>
    <brk id="66" max="16383" man="1"/>
    <brk id="91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ACB1-2D01-431C-9D66-F758C4673EA8}">
  <sheetPr>
    <tabColor rgb="FFFFFF00"/>
  </sheetPr>
  <dimension ref="A1:G125"/>
  <sheetViews>
    <sheetView zoomScaleNormal="100" zoomScaleSheetLayoutView="90" workbookViewId="0">
      <selection activeCell="B158" sqref="B158"/>
    </sheetView>
  </sheetViews>
  <sheetFormatPr defaultColWidth="9" defaultRowHeight="13.5" x14ac:dyDescent="0.15"/>
  <cols>
    <col min="1" max="1" width="29.375" style="20" customWidth="1"/>
    <col min="2" max="2" width="25.25" style="19" customWidth="1"/>
    <col min="3" max="3" width="11.625" style="19" customWidth="1"/>
    <col min="4" max="4" width="14.75" style="20" customWidth="1"/>
    <col min="5" max="6" width="21" style="19" customWidth="1"/>
    <col min="7" max="7" width="37.875" style="20" customWidth="1"/>
    <col min="8" max="16384" width="9" style="20"/>
  </cols>
  <sheetData>
    <row r="1" spans="1:7" ht="21" x14ac:dyDescent="0.15">
      <c r="A1" s="110" t="s">
        <v>75</v>
      </c>
      <c r="B1" s="110"/>
      <c r="C1" s="110"/>
      <c r="D1" s="110"/>
      <c r="E1" s="110"/>
      <c r="F1" s="110"/>
      <c r="G1" s="110"/>
    </row>
    <row r="2" spans="1:7" ht="7.5" customHeight="1" x14ac:dyDescent="0.15">
      <c r="A2" s="18"/>
    </row>
    <row r="3" spans="1:7" s="41" customFormat="1" ht="21" customHeight="1" x14ac:dyDescent="0.15">
      <c r="A3" s="38" t="s">
        <v>41</v>
      </c>
      <c r="B3" s="39" t="s">
        <v>55</v>
      </c>
      <c r="C3" s="40" t="s">
        <v>43</v>
      </c>
      <c r="D3" s="38" t="s">
        <v>42</v>
      </c>
      <c r="E3" s="39" t="s">
        <v>44</v>
      </c>
      <c r="F3" s="39" t="s">
        <v>45</v>
      </c>
      <c r="G3" s="38" t="s">
        <v>54</v>
      </c>
    </row>
    <row r="4" spans="1:7" ht="17.100000000000001" customHeight="1" x14ac:dyDescent="0.15">
      <c r="A4" s="21"/>
      <c r="B4" s="22"/>
      <c r="C4" s="22"/>
      <c r="D4" s="23"/>
      <c r="E4" s="22"/>
      <c r="F4" s="22"/>
      <c r="G4" s="21"/>
    </row>
    <row r="5" spans="1:7" ht="17.100000000000001" customHeight="1" x14ac:dyDescent="0.15">
      <c r="A5" s="24" t="s">
        <v>46</v>
      </c>
      <c r="B5" s="25" t="s">
        <v>47</v>
      </c>
      <c r="C5" s="26" t="s">
        <v>48</v>
      </c>
      <c r="D5" s="27">
        <v>2</v>
      </c>
      <c r="E5" s="25"/>
      <c r="F5" s="25">
        <f>+E5*D5</f>
        <v>0</v>
      </c>
      <c r="G5" s="24"/>
    </row>
    <row r="6" spans="1:7" ht="17.100000000000001" customHeight="1" x14ac:dyDescent="0.15">
      <c r="A6" s="28"/>
      <c r="B6" s="29"/>
      <c r="C6" s="26"/>
      <c r="D6" s="30"/>
      <c r="E6" s="31"/>
      <c r="F6" s="25"/>
      <c r="G6" s="28"/>
    </row>
    <row r="7" spans="1:7" ht="17.100000000000001" customHeight="1" x14ac:dyDescent="0.15">
      <c r="A7" s="32"/>
      <c r="B7" s="33"/>
      <c r="C7" s="33"/>
      <c r="D7" s="34"/>
      <c r="E7" s="33"/>
      <c r="F7" s="33"/>
      <c r="G7" s="32"/>
    </row>
    <row r="8" spans="1:7" ht="17.100000000000001" customHeight="1" x14ac:dyDescent="0.15">
      <c r="A8" s="35"/>
      <c r="B8" s="25"/>
      <c r="C8" s="25"/>
      <c r="D8" s="36"/>
      <c r="E8" s="25"/>
      <c r="F8" s="25"/>
      <c r="G8" s="24"/>
    </row>
    <row r="9" spans="1:7" ht="17.100000000000001" customHeight="1" x14ac:dyDescent="0.15">
      <c r="A9" s="28"/>
      <c r="B9" s="29"/>
      <c r="C9" s="31"/>
      <c r="D9" s="37"/>
      <c r="E9" s="31"/>
      <c r="F9" s="31"/>
      <c r="G9" s="28"/>
    </row>
    <row r="10" spans="1:7" ht="17.100000000000001" customHeight="1" x14ac:dyDescent="0.15">
      <c r="A10" s="32"/>
      <c r="B10" s="33"/>
      <c r="C10" s="33"/>
      <c r="D10" s="34"/>
      <c r="E10" s="33"/>
      <c r="F10" s="33"/>
      <c r="G10" s="32"/>
    </row>
    <row r="11" spans="1:7" ht="17.100000000000001" customHeight="1" x14ac:dyDescent="0.15">
      <c r="A11" s="24"/>
      <c r="B11" s="25"/>
      <c r="C11" s="25"/>
      <c r="D11" s="36"/>
      <c r="E11" s="25"/>
      <c r="F11" s="25"/>
      <c r="G11" s="24"/>
    </row>
    <row r="12" spans="1:7" ht="17.100000000000001" customHeight="1" x14ac:dyDescent="0.15">
      <c r="A12" s="28"/>
      <c r="B12" s="29"/>
      <c r="C12" s="31"/>
      <c r="D12" s="37"/>
      <c r="E12" s="31"/>
      <c r="F12" s="31"/>
      <c r="G12" s="28"/>
    </row>
    <row r="13" spans="1:7" ht="17.100000000000001" customHeight="1" x14ac:dyDescent="0.15">
      <c r="A13" s="32"/>
      <c r="B13" s="33"/>
      <c r="C13" s="33"/>
      <c r="D13" s="34"/>
      <c r="E13" s="33"/>
      <c r="F13" s="33"/>
      <c r="G13" s="32"/>
    </row>
    <row r="14" spans="1:7" ht="17.100000000000001" customHeight="1" x14ac:dyDescent="0.15">
      <c r="A14" s="35"/>
      <c r="B14" s="25"/>
      <c r="C14" s="25"/>
      <c r="D14" s="36"/>
      <c r="E14" s="25"/>
      <c r="F14" s="25"/>
      <c r="G14" s="24"/>
    </row>
    <row r="15" spans="1:7" ht="17.100000000000001" customHeight="1" x14ac:dyDescent="0.15">
      <c r="A15" s="28"/>
      <c r="B15" s="29"/>
      <c r="C15" s="31"/>
      <c r="D15" s="37"/>
      <c r="E15" s="31"/>
      <c r="F15" s="31"/>
      <c r="G15" s="28"/>
    </row>
    <row r="16" spans="1:7" ht="17.100000000000001" customHeight="1" x14ac:dyDescent="0.15">
      <c r="A16" s="32"/>
      <c r="B16" s="33"/>
      <c r="C16" s="33"/>
      <c r="D16" s="34"/>
      <c r="E16" s="33"/>
      <c r="F16" s="33"/>
      <c r="G16" s="32"/>
    </row>
    <row r="17" spans="1:7" ht="17.100000000000001" customHeight="1" x14ac:dyDescent="0.15">
      <c r="A17" s="35"/>
      <c r="B17" s="25"/>
      <c r="C17" s="25"/>
      <c r="D17" s="36"/>
      <c r="E17" s="25"/>
      <c r="F17" s="25"/>
      <c r="G17" s="24"/>
    </row>
    <row r="18" spans="1:7" ht="17.100000000000001" customHeight="1" x14ac:dyDescent="0.15">
      <c r="A18" s="28"/>
      <c r="B18" s="29"/>
      <c r="C18" s="31"/>
      <c r="D18" s="37"/>
      <c r="E18" s="31"/>
      <c r="F18" s="31"/>
      <c r="G18" s="28"/>
    </row>
    <row r="19" spans="1:7" ht="17.100000000000001" customHeight="1" x14ac:dyDescent="0.15">
      <c r="A19" s="32"/>
      <c r="B19" s="33"/>
      <c r="C19" s="33"/>
      <c r="D19" s="34"/>
      <c r="E19" s="33"/>
      <c r="F19" s="33"/>
      <c r="G19" s="32"/>
    </row>
    <row r="20" spans="1:7" ht="17.100000000000001" customHeight="1" x14ac:dyDescent="0.15">
      <c r="A20" s="35"/>
      <c r="B20" s="25"/>
      <c r="C20" s="25"/>
      <c r="D20" s="36"/>
      <c r="E20" s="25"/>
      <c r="F20" s="25"/>
      <c r="G20" s="24"/>
    </row>
    <row r="21" spans="1:7" ht="17.100000000000001" customHeight="1" x14ac:dyDescent="0.15">
      <c r="A21" s="28"/>
      <c r="B21" s="29"/>
      <c r="C21" s="31"/>
      <c r="D21" s="37"/>
      <c r="E21" s="31"/>
      <c r="F21" s="31"/>
      <c r="G21" s="28"/>
    </row>
    <row r="22" spans="1:7" ht="17.100000000000001" customHeight="1" x14ac:dyDescent="0.15">
      <c r="A22" s="32"/>
      <c r="B22" s="33"/>
      <c r="C22" s="33"/>
      <c r="D22" s="34"/>
      <c r="E22" s="33"/>
      <c r="F22" s="33"/>
      <c r="G22" s="32"/>
    </row>
    <row r="23" spans="1:7" ht="17.100000000000001" customHeight="1" x14ac:dyDescent="0.15">
      <c r="A23" s="24"/>
      <c r="B23" s="25"/>
      <c r="C23" s="25"/>
      <c r="D23" s="36"/>
      <c r="E23" s="25"/>
      <c r="F23" s="25"/>
      <c r="G23" s="24"/>
    </row>
    <row r="24" spans="1:7" ht="17.100000000000001" customHeight="1" x14ac:dyDescent="0.15">
      <c r="A24" s="28"/>
      <c r="B24" s="29"/>
      <c r="C24" s="31"/>
      <c r="D24" s="37"/>
      <c r="E24" s="31"/>
      <c r="F24" s="31"/>
      <c r="G24" s="28"/>
    </row>
    <row r="25" spans="1:7" ht="17.100000000000001" customHeight="1" x14ac:dyDescent="0.15">
      <c r="A25" s="32"/>
      <c r="B25" s="33"/>
      <c r="C25" s="33"/>
      <c r="D25" s="34"/>
      <c r="E25" s="33"/>
      <c r="F25" s="33"/>
      <c r="G25" s="32"/>
    </row>
    <row r="26" spans="1:7" ht="17.100000000000001" customHeight="1" x14ac:dyDescent="0.15">
      <c r="A26" s="35"/>
      <c r="B26" s="25"/>
      <c r="C26" s="25"/>
      <c r="D26" s="36"/>
      <c r="E26" s="25"/>
      <c r="F26" s="25"/>
      <c r="G26" s="24"/>
    </row>
    <row r="27" spans="1:7" ht="17.100000000000001" customHeight="1" x14ac:dyDescent="0.15">
      <c r="A27" s="28"/>
      <c r="B27" s="29"/>
      <c r="C27" s="31"/>
      <c r="D27" s="37"/>
      <c r="E27" s="31"/>
      <c r="F27" s="31"/>
      <c r="G27" s="28"/>
    </row>
    <row r="28" spans="1:7" ht="17.100000000000001" customHeight="1" x14ac:dyDescent="0.15">
      <c r="A28" s="32"/>
      <c r="B28" s="33"/>
      <c r="C28" s="33"/>
      <c r="D28" s="34"/>
      <c r="E28" s="33"/>
      <c r="F28" s="33"/>
      <c r="G28" s="32"/>
    </row>
    <row r="29" spans="1:7" ht="17.100000000000001" customHeight="1" x14ac:dyDescent="0.15">
      <c r="A29" s="35"/>
      <c r="B29" s="25"/>
      <c r="C29" s="25"/>
      <c r="D29" s="36"/>
      <c r="E29" s="25"/>
      <c r="F29" s="25"/>
      <c r="G29" s="24"/>
    </row>
    <row r="30" spans="1:7" ht="17.100000000000001" customHeight="1" x14ac:dyDescent="0.15">
      <c r="A30" s="28"/>
      <c r="B30" s="29"/>
      <c r="C30" s="31"/>
      <c r="D30" s="37"/>
      <c r="E30" s="31"/>
      <c r="F30" s="31"/>
      <c r="G30" s="28"/>
    </row>
    <row r="31" spans="1:7" ht="17.100000000000001" customHeight="1" x14ac:dyDescent="0.15">
      <c r="A31" s="32"/>
      <c r="B31" s="33"/>
      <c r="C31" s="33"/>
      <c r="D31" s="34"/>
      <c r="E31" s="33"/>
      <c r="F31" s="33"/>
      <c r="G31" s="32"/>
    </row>
    <row r="32" spans="1:7" ht="17.100000000000001" customHeight="1" x14ac:dyDescent="0.15">
      <c r="A32" s="35"/>
      <c r="B32" s="25"/>
      <c r="C32" s="25"/>
      <c r="D32" s="36"/>
      <c r="E32" s="25"/>
      <c r="F32" s="25"/>
      <c r="G32" s="24"/>
    </row>
    <row r="33" spans="1:7" ht="17.100000000000001" customHeight="1" x14ac:dyDescent="0.15">
      <c r="A33" s="28"/>
      <c r="B33" s="29"/>
      <c r="C33" s="31"/>
      <c r="D33" s="37"/>
      <c r="E33" s="31"/>
      <c r="F33" s="31"/>
      <c r="G33" s="28"/>
    </row>
    <row r="34" spans="1:7" ht="17.100000000000001" customHeight="1" x14ac:dyDescent="0.15">
      <c r="A34" s="32"/>
      <c r="B34" s="33"/>
      <c r="C34" s="33"/>
      <c r="D34" s="34"/>
      <c r="E34" s="33"/>
      <c r="F34" s="33"/>
      <c r="G34" s="32"/>
    </row>
    <row r="35" spans="1:7" ht="17.100000000000001" customHeight="1" x14ac:dyDescent="0.15">
      <c r="A35" s="24" t="s">
        <v>49</v>
      </c>
      <c r="B35" s="25" t="s">
        <v>84</v>
      </c>
      <c r="C35" s="26" t="s">
        <v>50</v>
      </c>
      <c r="D35" s="24">
        <v>0.5</v>
      </c>
      <c r="E35" s="25">
        <f>E5/2</f>
        <v>0</v>
      </c>
      <c r="F35" s="25">
        <f>E35*2</f>
        <v>0</v>
      </c>
      <c r="G35" s="24"/>
    </row>
    <row r="36" spans="1:7" ht="17.100000000000001" customHeight="1" x14ac:dyDescent="0.15">
      <c r="A36" s="28"/>
      <c r="B36" s="29"/>
      <c r="C36" s="31"/>
      <c r="D36" s="37"/>
      <c r="E36" s="31"/>
      <c r="F36" s="31"/>
      <c r="G36" s="28"/>
    </row>
    <row r="37" spans="1:7" ht="17.100000000000001" customHeight="1" x14ac:dyDescent="0.15">
      <c r="A37" s="32"/>
      <c r="B37" s="33"/>
      <c r="C37" s="33"/>
      <c r="D37" s="34"/>
      <c r="E37" s="33"/>
      <c r="F37" s="33"/>
      <c r="G37" s="32"/>
    </row>
    <row r="38" spans="1:7" ht="17.100000000000001" customHeight="1" x14ac:dyDescent="0.15">
      <c r="A38" s="24"/>
      <c r="B38" s="26" t="s">
        <v>18</v>
      </c>
      <c r="C38" s="25"/>
      <c r="D38" s="36"/>
      <c r="E38" s="25"/>
      <c r="F38" s="25">
        <f>SUM(F5-F35)</f>
        <v>0</v>
      </c>
      <c r="G38" s="24"/>
    </row>
    <row r="39" spans="1:7" ht="17.100000000000001" customHeight="1" x14ac:dyDescent="0.15">
      <c r="A39" s="28"/>
      <c r="B39" s="29"/>
      <c r="C39" s="31"/>
      <c r="D39" s="37"/>
      <c r="E39" s="31"/>
      <c r="F39" s="31"/>
      <c r="G39" s="28"/>
    </row>
    <row r="40" spans="1:7" ht="17.100000000000001" customHeight="1" x14ac:dyDescent="0.15"/>
    <row r="41" spans="1:7" ht="17.25" x14ac:dyDescent="0.15">
      <c r="A41" s="109" t="s">
        <v>10</v>
      </c>
      <c r="B41" s="109"/>
      <c r="C41" s="109"/>
      <c r="D41" s="109"/>
      <c r="E41" s="109"/>
      <c r="F41" s="109"/>
      <c r="G41" s="109"/>
    </row>
    <row r="42" spans="1:7" ht="15" customHeight="1" x14ac:dyDescent="0.15"/>
    <row r="43" spans="1:7" ht="21" x14ac:dyDescent="0.15">
      <c r="A43" s="110" t="s">
        <v>74</v>
      </c>
      <c r="B43" s="110"/>
      <c r="C43" s="110"/>
      <c r="D43" s="110"/>
      <c r="E43" s="110"/>
      <c r="F43" s="110"/>
      <c r="G43" s="110"/>
    </row>
    <row r="44" spans="1:7" ht="7.5" customHeight="1" x14ac:dyDescent="0.15">
      <c r="A44" s="18"/>
    </row>
    <row r="45" spans="1:7" s="41" customFormat="1" ht="21" customHeight="1" x14ac:dyDescent="0.15">
      <c r="A45" s="38" t="s">
        <v>41</v>
      </c>
      <c r="B45" s="39" t="s">
        <v>55</v>
      </c>
      <c r="C45" s="40" t="s">
        <v>43</v>
      </c>
      <c r="D45" s="38" t="s">
        <v>42</v>
      </c>
      <c r="E45" s="39" t="s">
        <v>44</v>
      </c>
      <c r="F45" s="39" t="s">
        <v>45</v>
      </c>
      <c r="G45" s="38" t="s">
        <v>54</v>
      </c>
    </row>
    <row r="46" spans="1:7" ht="17.100000000000001" customHeight="1" x14ac:dyDescent="0.15">
      <c r="A46" s="21"/>
      <c r="B46" s="22"/>
      <c r="C46" s="22"/>
      <c r="D46" s="23"/>
      <c r="E46" s="22"/>
      <c r="F46" s="22"/>
      <c r="G46" s="21"/>
    </row>
    <row r="47" spans="1:7" ht="17.100000000000001" customHeight="1" x14ac:dyDescent="0.15">
      <c r="A47" s="24" t="s">
        <v>46</v>
      </c>
      <c r="B47" s="25" t="s">
        <v>47</v>
      </c>
      <c r="C47" s="26" t="s">
        <v>48</v>
      </c>
      <c r="D47" s="27">
        <v>2</v>
      </c>
      <c r="E47" s="25"/>
      <c r="F47" s="25">
        <f>+E47*D47</f>
        <v>0</v>
      </c>
      <c r="G47" s="24"/>
    </row>
    <row r="48" spans="1:7" ht="17.100000000000001" customHeight="1" x14ac:dyDescent="0.15">
      <c r="A48" s="28"/>
      <c r="B48" s="29"/>
      <c r="C48" s="26"/>
      <c r="D48" s="30"/>
      <c r="E48" s="31"/>
      <c r="F48" s="25"/>
      <c r="G48" s="28"/>
    </row>
    <row r="49" spans="1:7" ht="17.100000000000001" customHeight="1" x14ac:dyDescent="0.15">
      <c r="A49" s="32"/>
      <c r="B49" s="33"/>
      <c r="C49" s="33"/>
      <c r="D49" s="34"/>
      <c r="E49" s="33"/>
      <c r="F49" s="33"/>
      <c r="G49" s="32"/>
    </row>
    <row r="50" spans="1:7" ht="17.100000000000001" customHeight="1" x14ac:dyDescent="0.15">
      <c r="A50" s="35"/>
      <c r="B50" s="25"/>
      <c r="C50" s="25"/>
      <c r="D50" s="36"/>
      <c r="E50" s="25"/>
      <c r="F50" s="25"/>
      <c r="G50" s="24"/>
    </row>
    <row r="51" spans="1:7" ht="17.100000000000001" customHeight="1" x14ac:dyDescent="0.15">
      <c r="A51" s="28"/>
      <c r="B51" s="29"/>
      <c r="C51" s="31"/>
      <c r="D51" s="37"/>
      <c r="E51" s="31"/>
      <c r="F51" s="31"/>
      <c r="G51" s="28"/>
    </row>
    <row r="52" spans="1:7" ht="17.100000000000001" customHeight="1" x14ac:dyDescent="0.15">
      <c r="A52" s="32"/>
      <c r="B52" s="33"/>
      <c r="C52" s="33"/>
      <c r="D52" s="34"/>
      <c r="E52" s="33"/>
      <c r="F52" s="33"/>
      <c r="G52" s="32"/>
    </row>
    <row r="53" spans="1:7" ht="17.100000000000001" customHeight="1" x14ac:dyDescent="0.15">
      <c r="A53" s="24"/>
      <c r="B53" s="25"/>
      <c r="C53" s="25"/>
      <c r="D53" s="36"/>
      <c r="E53" s="25"/>
      <c r="F53" s="25"/>
      <c r="G53" s="24"/>
    </row>
    <row r="54" spans="1:7" ht="17.100000000000001" customHeight="1" x14ac:dyDescent="0.15">
      <c r="A54" s="28"/>
      <c r="B54" s="29"/>
      <c r="C54" s="31"/>
      <c r="D54" s="37"/>
      <c r="E54" s="31"/>
      <c r="F54" s="31"/>
      <c r="G54" s="28"/>
    </row>
    <row r="55" spans="1:7" ht="17.100000000000001" customHeight="1" x14ac:dyDescent="0.15">
      <c r="A55" s="32"/>
      <c r="B55" s="33"/>
      <c r="C55" s="33"/>
      <c r="D55" s="34"/>
      <c r="E55" s="33"/>
      <c r="F55" s="33"/>
      <c r="G55" s="32"/>
    </row>
    <row r="56" spans="1:7" ht="17.100000000000001" customHeight="1" x14ac:dyDescent="0.15">
      <c r="A56" s="35"/>
      <c r="B56" s="25"/>
      <c r="C56" s="25"/>
      <c r="D56" s="36"/>
      <c r="E56" s="25"/>
      <c r="F56" s="25"/>
      <c r="G56" s="24"/>
    </row>
    <row r="57" spans="1:7" ht="17.100000000000001" customHeight="1" x14ac:dyDescent="0.15">
      <c r="A57" s="28"/>
      <c r="B57" s="29"/>
      <c r="C57" s="31"/>
      <c r="D57" s="37"/>
      <c r="E57" s="31"/>
      <c r="F57" s="31"/>
      <c r="G57" s="28"/>
    </row>
    <row r="58" spans="1:7" ht="17.100000000000001" customHeight="1" x14ac:dyDescent="0.15">
      <c r="A58" s="32"/>
      <c r="B58" s="33"/>
      <c r="C58" s="33"/>
      <c r="D58" s="34"/>
      <c r="E58" s="33"/>
      <c r="F58" s="33"/>
      <c r="G58" s="32"/>
    </row>
    <row r="59" spans="1:7" ht="17.100000000000001" customHeight="1" x14ac:dyDescent="0.15">
      <c r="A59" s="35"/>
      <c r="B59" s="25"/>
      <c r="C59" s="25"/>
      <c r="D59" s="36"/>
      <c r="E59" s="25"/>
      <c r="F59" s="25"/>
      <c r="G59" s="24"/>
    </row>
    <row r="60" spans="1:7" ht="17.100000000000001" customHeight="1" x14ac:dyDescent="0.15">
      <c r="A60" s="28"/>
      <c r="B60" s="29"/>
      <c r="C60" s="31"/>
      <c r="D60" s="37"/>
      <c r="E60" s="31"/>
      <c r="F60" s="31"/>
      <c r="G60" s="28"/>
    </row>
    <row r="61" spans="1:7" ht="17.100000000000001" customHeight="1" x14ac:dyDescent="0.15">
      <c r="A61" s="32"/>
      <c r="B61" s="33"/>
      <c r="C61" s="33"/>
      <c r="D61" s="34"/>
      <c r="E61" s="33"/>
      <c r="F61" s="33"/>
      <c r="G61" s="32"/>
    </row>
    <row r="62" spans="1:7" ht="17.100000000000001" customHeight="1" x14ac:dyDescent="0.15">
      <c r="A62" s="35"/>
      <c r="B62" s="25"/>
      <c r="C62" s="25"/>
      <c r="D62" s="36"/>
      <c r="E62" s="25"/>
      <c r="F62" s="25"/>
      <c r="G62" s="24"/>
    </row>
    <row r="63" spans="1:7" ht="17.100000000000001" customHeight="1" x14ac:dyDescent="0.15">
      <c r="A63" s="28"/>
      <c r="B63" s="29"/>
      <c r="C63" s="31"/>
      <c r="D63" s="37"/>
      <c r="E63" s="31"/>
      <c r="F63" s="31"/>
      <c r="G63" s="28"/>
    </row>
    <row r="64" spans="1:7" ht="17.100000000000001" customHeight="1" x14ac:dyDescent="0.15">
      <c r="A64" s="32"/>
      <c r="B64" s="33"/>
      <c r="C64" s="33"/>
      <c r="D64" s="34"/>
      <c r="E64" s="33"/>
      <c r="F64" s="33"/>
      <c r="G64" s="32"/>
    </row>
    <row r="65" spans="1:7" ht="17.100000000000001" customHeight="1" x14ac:dyDescent="0.15">
      <c r="A65" s="24"/>
      <c r="B65" s="25"/>
      <c r="C65" s="25"/>
      <c r="D65" s="36"/>
      <c r="E65" s="25"/>
      <c r="F65" s="25"/>
      <c r="G65" s="24"/>
    </row>
    <row r="66" spans="1:7" ht="17.100000000000001" customHeight="1" x14ac:dyDescent="0.15">
      <c r="A66" s="28"/>
      <c r="B66" s="29"/>
      <c r="C66" s="31"/>
      <c r="D66" s="37"/>
      <c r="E66" s="31"/>
      <c r="F66" s="31"/>
      <c r="G66" s="28"/>
    </row>
    <row r="67" spans="1:7" ht="17.100000000000001" customHeight="1" x14ac:dyDescent="0.15">
      <c r="A67" s="32"/>
      <c r="B67" s="33"/>
      <c r="C67" s="33"/>
      <c r="D67" s="34"/>
      <c r="E67" s="33"/>
      <c r="F67" s="33"/>
      <c r="G67" s="32"/>
    </row>
    <row r="68" spans="1:7" ht="17.100000000000001" customHeight="1" x14ac:dyDescent="0.15">
      <c r="A68" s="35"/>
      <c r="B68" s="25"/>
      <c r="C68" s="25"/>
      <c r="D68" s="36"/>
      <c r="E68" s="25"/>
      <c r="F68" s="25"/>
      <c r="G68" s="24"/>
    </row>
    <row r="69" spans="1:7" ht="17.100000000000001" customHeight="1" x14ac:dyDescent="0.15">
      <c r="A69" s="28"/>
      <c r="B69" s="29"/>
      <c r="C69" s="31"/>
      <c r="D69" s="37"/>
      <c r="E69" s="31"/>
      <c r="F69" s="31"/>
      <c r="G69" s="28"/>
    </row>
    <row r="70" spans="1:7" ht="17.100000000000001" customHeight="1" x14ac:dyDescent="0.15">
      <c r="A70" s="32"/>
      <c r="B70" s="33"/>
      <c r="C70" s="33"/>
      <c r="D70" s="34"/>
      <c r="E70" s="33"/>
      <c r="F70" s="33"/>
      <c r="G70" s="32"/>
    </row>
    <row r="71" spans="1:7" ht="17.100000000000001" customHeight="1" x14ac:dyDescent="0.15">
      <c r="A71" s="35"/>
      <c r="B71" s="25"/>
      <c r="C71" s="25"/>
      <c r="D71" s="36"/>
      <c r="E71" s="25"/>
      <c r="F71" s="25"/>
      <c r="G71" s="24"/>
    </row>
    <row r="72" spans="1:7" ht="17.100000000000001" customHeight="1" x14ac:dyDescent="0.15">
      <c r="A72" s="28"/>
      <c r="B72" s="29"/>
      <c r="C72" s="31"/>
      <c r="D72" s="37"/>
      <c r="E72" s="31"/>
      <c r="F72" s="31"/>
      <c r="G72" s="28"/>
    </row>
    <row r="73" spans="1:7" ht="17.100000000000001" customHeight="1" x14ac:dyDescent="0.15">
      <c r="A73" s="32"/>
      <c r="B73" s="33"/>
      <c r="C73" s="33"/>
      <c r="D73" s="34"/>
      <c r="E73" s="33"/>
      <c r="F73" s="33"/>
      <c r="G73" s="32"/>
    </row>
    <row r="74" spans="1:7" ht="17.100000000000001" customHeight="1" x14ac:dyDescent="0.15">
      <c r="A74" s="35"/>
      <c r="B74" s="25"/>
      <c r="C74" s="25"/>
      <c r="D74" s="36"/>
      <c r="E74" s="25"/>
      <c r="F74" s="25"/>
      <c r="G74" s="24"/>
    </row>
    <row r="75" spans="1:7" ht="17.100000000000001" customHeight="1" x14ac:dyDescent="0.15">
      <c r="A75" s="28"/>
      <c r="B75" s="29"/>
      <c r="C75" s="31"/>
      <c r="D75" s="37"/>
      <c r="E75" s="31"/>
      <c r="F75" s="31"/>
      <c r="G75" s="28"/>
    </row>
    <row r="76" spans="1:7" ht="17.100000000000001" customHeight="1" x14ac:dyDescent="0.15">
      <c r="A76" s="32"/>
      <c r="B76" s="33"/>
      <c r="C76" s="33"/>
      <c r="D76" s="34"/>
      <c r="E76" s="33"/>
      <c r="F76" s="33"/>
      <c r="G76" s="32"/>
    </row>
    <row r="77" spans="1:7" ht="17.100000000000001" customHeight="1" x14ac:dyDescent="0.15">
      <c r="A77" s="24" t="s">
        <v>81</v>
      </c>
      <c r="B77" s="25" t="s">
        <v>85</v>
      </c>
      <c r="C77" s="26" t="s">
        <v>50</v>
      </c>
      <c r="D77" s="24">
        <v>0.33</v>
      </c>
      <c r="E77" s="25">
        <f>ROUNDUP(E47*D77,-2)</f>
        <v>0</v>
      </c>
      <c r="F77" s="25">
        <f>E77*2</f>
        <v>0</v>
      </c>
      <c r="G77" s="24"/>
    </row>
    <row r="78" spans="1:7" ht="17.100000000000001" customHeight="1" x14ac:dyDescent="0.15">
      <c r="A78" s="28"/>
      <c r="B78" s="29"/>
      <c r="C78" s="31"/>
      <c r="D78" s="37"/>
      <c r="E78" s="31"/>
      <c r="F78" s="31"/>
      <c r="G78" s="28"/>
    </row>
    <row r="79" spans="1:7" ht="17.100000000000001" customHeight="1" x14ac:dyDescent="0.15">
      <c r="A79" s="32"/>
      <c r="B79" s="33"/>
      <c r="C79" s="33"/>
      <c r="D79" s="34"/>
      <c r="E79" s="33"/>
      <c r="F79" s="33"/>
      <c r="G79" s="32"/>
    </row>
    <row r="80" spans="1:7" ht="17.100000000000001" customHeight="1" x14ac:dyDescent="0.15">
      <c r="A80" s="24"/>
      <c r="B80" s="26" t="s">
        <v>18</v>
      </c>
      <c r="C80" s="25"/>
      <c r="D80" s="36"/>
      <c r="E80" s="25"/>
      <c r="F80" s="25">
        <f>F77</f>
        <v>0</v>
      </c>
      <c r="G80" s="24"/>
    </row>
    <row r="81" spans="1:7" ht="17.100000000000001" customHeight="1" x14ac:dyDescent="0.15">
      <c r="A81" s="28"/>
      <c r="B81" s="29"/>
      <c r="C81" s="31"/>
      <c r="D81" s="37"/>
      <c r="E81" s="31"/>
      <c r="F81" s="31"/>
      <c r="G81" s="28"/>
    </row>
    <row r="82" spans="1:7" ht="17.100000000000001" customHeight="1" x14ac:dyDescent="0.15"/>
    <row r="83" spans="1:7" ht="17.25" x14ac:dyDescent="0.15">
      <c r="A83" s="109" t="s">
        <v>10</v>
      </c>
      <c r="B83" s="109"/>
      <c r="C83" s="109"/>
      <c r="D83" s="109"/>
      <c r="E83" s="109"/>
      <c r="F83" s="109"/>
      <c r="G83" s="109"/>
    </row>
    <row r="84" spans="1:7" ht="17.25" x14ac:dyDescent="0.15">
      <c r="A84" s="52"/>
      <c r="B84" s="52"/>
      <c r="C84" s="52"/>
      <c r="D84" s="52"/>
      <c r="E84" s="52"/>
      <c r="F84" s="52"/>
      <c r="G84" s="52"/>
    </row>
    <row r="85" spans="1:7" ht="21" x14ac:dyDescent="0.15">
      <c r="A85" s="110" t="s">
        <v>56</v>
      </c>
      <c r="B85" s="110"/>
      <c r="C85" s="110"/>
      <c r="D85" s="110"/>
      <c r="E85" s="110"/>
      <c r="F85" s="110"/>
      <c r="G85" s="110"/>
    </row>
    <row r="86" spans="1:7" ht="7.5" customHeight="1" x14ac:dyDescent="0.15">
      <c r="A86" s="18"/>
    </row>
    <row r="87" spans="1:7" s="41" customFormat="1" ht="21" customHeight="1" x14ac:dyDescent="0.15">
      <c r="A87" s="38" t="s">
        <v>41</v>
      </c>
      <c r="B87" s="39" t="s">
        <v>55</v>
      </c>
      <c r="C87" s="40" t="s">
        <v>43</v>
      </c>
      <c r="D87" s="38" t="s">
        <v>42</v>
      </c>
      <c r="E87" s="39" t="s">
        <v>44</v>
      </c>
      <c r="F87" s="39" t="s">
        <v>45</v>
      </c>
      <c r="G87" s="38" t="s">
        <v>54</v>
      </c>
    </row>
    <row r="88" spans="1:7" ht="17.100000000000001" customHeight="1" x14ac:dyDescent="0.15">
      <c r="A88" s="32"/>
      <c r="B88" s="33"/>
      <c r="C88" s="33"/>
      <c r="D88" s="34"/>
      <c r="E88" s="33"/>
      <c r="F88" s="33"/>
      <c r="G88" s="32"/>
    </row>
    <row r="89" spans="1:7" ht="17.100000000000001" customHeight="1" x14ac:dyDescent="0.15">
      <c r="A89" s="24" t="s">
        <v>57</v>
      </c>
      <c r="B89" s="25" t="s">
        <v>51</v>
      </c>
      <c r="C89" s="26" t="s">
        <v>48</v>
      </c>
      <c r="D89" s="27">
        <v>0.1</v>
      </c>
      <c r="E89" s="25"/>
      <c r="F89" s="25">
        <f>+E89*D89</f>
        <v>0</v>
      </c>
      <c r="G89" s="24"/>
    </row>
    <row r="90" spans="1:7" ht="17.100000000000001" customHeight="1" x14ac:dyDescent="0.15">
      <c r="A90" s="28"/>
      <c r="B90" s="29"/>
      <c r="C90" s="26"/>
      <c r="D90" s="30"/>
      <c r="E90" s="31"/>
      <c r="F90" s="25"/>
      <c r="G90" s="28"/>
    </row>
    <row r="91" spans="1:7" ht="17.100000000000001" customHeight="1" x14ac:dyDescent="0.15">
      <c r="A91" s="32"/>
      <c r="B91" s="33"/>
      <c r="C91" s="33"/>
      <c r="D91" s="34"/>
      <c r="E91" s="33"/>
      <c r="F91" s="33"/>
      <c r="G91" s="32"/>
    </row>
    <row r="92" spans="1:7" ht="17.100000000000001" customHeight="1" x14ac:dyDescent="0.15">
      <c r="A92" s="35"/>
      <c r="B92" s="25"/>
      <c r="C92" s="25"/>
      <c r="D92" s="36"/>
      <c r="E92" s="25"/>
      <c r="F92" s="25"/>
      <c r="G92" s="24"/>
    </row>
    <row r="93" spans="1:7" ht="17.100000000000001" customHeight="1" x14ac:dyDescent="0.15">
      <c r="A93" s="28"/>
      <c r="B93" s="29"/>
      <c r="C93" s="31"/>
      <c r="D93" s="37"/>
      <c r="E93" s="31"/>
      <c r="F93" s="31"/>
      <c r="G93" s="28"/>
    </row>
    <row r="94" spans="1:7" ht="17.100000000000001" customHeight="1" x14ac:dyDescent="0.15">
      <c r="A94" s="32"/>
      <c r="B94" s="33"/>
      <c r="C94" s="33"/>
      <c r="D94" s="34"/>
      <c r="E94" s="33"/>
      <c r="F94" s="33"/>
      <c r="G94" s="32"/>
    </row>
    <row r="95" spans="1:7" ht="17.100000000000001" customHeight="1" x14ac:dyDescent="0.15">
      <c r="A95" s="24"/>
      <c r="B95" s="25"/>
      <c r="C95" s="25"/>
      <c r="D95" s="36"/>
      <c r="E95" s="25"/>
      <c r="F95" s="25"/>
      <c r="G95" s="24"/>
    </row>
    <row r="96" spans="1:7" ht="17.100000000000001" customHeight="1" x14ac:dyDescent="0.15">
      <c r="A96" s="28"/>
      <c r="B96" s="29"/>
      <c r="C96" s="31"/>
      <c r="D96" s="37"/>
      <c r="E96" s="31"/>
      <c r="F96" s="31"/>
      <c r="G96" s="28"/>
    </row>
    <row r="97" spans="1:7" ht="17.100000000000001" customHeight="1" x14ac:dyDescent="0.15">
      <c r="A97" s="32"/>
      <c r="B97" s="33"/>
      <c r="C97" s="33"/>
      <c r="D97" s="34"/>
      <c r="E97" s="33"/>
      <c r="F97" s="33"/>
      <c r="G97" s="32"/>
    </row>
    <row r="98" spans="1:7" ht="17.100000000000001" customHeight="1" x14ac:dyDescent="0.15">
      <c r="A98" s="35"/>
      <c r="B98" s="25"/>
      <c r="C98" s="25"/>
      <c r="D98" s="36"/>
      <c r="E98" s="25"/>
      <c r="F98" s="25"/>
      <c r="G98" s="24"/>
    </row>
    <row r="99" spans="1:7" ht="17.100000000000001" customHeight="1" x14ac:dyDescent="0.15">
      <c r="A99" s="28"/>
      <c r="B99" s="29"/>
      <c r="C99" s="31"/>
      <c r="D99" s="37"/>
      <c r="E99" s="31"/>
      <c r="F99" s="31"/>
      <c r="G99" s="28"/>
    </row>
    <row r="100" spans="1:7" ht="17.100000000000001" customHeight="1" x14ac:dyDescent="0.15">
      <c r="A100" s="32"/>
      <c r="B100" s="33"/>
      <c r="C100" s="33"/>
      <c r="D100" s="34"/>
      <c r="E100" s="33"/>
      <c r="F100" s="33"/>
      <c r="G100" s="32"/>
    </row>
    <row r="101" spans="1:7" ht="17.100000000000001" customHeight="1" x14ac:dyDescent="0.15">
      <c r="A101" s="35"/>
      <c r="B101" s="25"/>
      <c r="C101" s="25"/>
      <c r="D101" s="36"/>
      <c r="E101" s="25"/>
      <c r="F101" s="25"/>
      <c r="G101" s="24"/>
    </row>
    <row r="102" spans="1:7" ht="17.100000000000001" customHeight="1" x14ac:dyDescent="0.15">
      <c r="A102" s="28"/>
      <c r="B102" s="29"/>
      <c r="C102" s="31"/>
      <c r="D102" s="37"/>
      <c r="E102" s="31"/>
      <c r="F102" s="31"/>
      <c r="G102" s="28"/>
    </row>
    <row r="103" spans="1:7" ht="17.100000000000001" customHeight="1" x14ac:dyDescent="0.15">
      <c r="A103" s="32"/>
      <c r="B103" s="33"/>
      <c r="C103" s="33"/>
      <c r="D103" s="34"/>
      <c r="E103" s="33"/>
      <c r="F103" s="33"/>
      <c r="G103" s="32"/>
    </row>
    <row r="104" spans="1:7" ht="17.100000000000001" customHeight="1" x14ac:dyDescent="0.15">
      <c r="A104" s="35"/>
      <c r="B104" s="25"/>
      <c r="C104" s="25"/>
      <c r="D104" s="36"/>
      <c r="E104" s="25"/>
      <c r="F104" s="25"/>
      <c r="G104" s="24"/>
    </row>
    <row r="105" spans="1:7" ht="17.100000000000001" customHeight="1" x14ac:dyDescent="0.15">
      <c r="A105" s="28"/>
      <c r="B105" s="29"/>
      <c r="C105" s="31"/>
      <c r="D105" s="37"/>
      <c r="E105" s="31"/>
      <c r="F105" s="31"/>
      <c r="G105" s="28"/>
    </row>
    <row r="106" spans="1:7" ht="17.100000000000001" customHeight="1" x14ac:dyDescent="0.15">
      <c r="A106" s="32"/>
      <c r="B106" s="33"/>
      <c r="C106" s="33"/>
      <c r="D106" s="34"/>
      <c r="E106" s="33"/>
      <c r="F106" s="33"/>
      <c r="G106" s="32"/>
    </row>
    <row r="107" spans="1:7" ht="17.100000000000001" customHeight="1" x14ac:dyDescent="0.15">
      <c r="A107" s="35"/>
      <c r="B107" s="25"/>
      <c r="C107" s="25"/>
      <c r="D107" s="36"/>
      <c r="E107" s="25"/>
      <c r="F107" s="25"/>
      <c r="G107" s="24"/>
    </row>
    <row r="108" spans="1:7" ht="17.100000000000001" customHeight="1" x14ac:dyDescent="0.15">
      <c r="A108" s="28"/>
      <c r="B108" s="29"/>
      <c r="C108" s="31"/>
      <c r="D108" s="37"/>
      <c r="E108" s="31"/>
      <c r="F108" s="31"/>
      <c r="G108" s="28"/>
    </row>
    <row r="109" spans="1:7" ht="17.100000000000001" customHeight="1" x14ac:dyDescent="0.15">
      <c r="A109" s="32"/>
      <c r="B109" s="33"/>
      <c r="C109" s="33"/>
      <c r="D109" s="34"/>
      <c r="E109" s="33"/>
      <c r="F109" s="33"/>
      <c r="G109" s="32"/>
    </row>
    <row r="110" spans="1:7" ht="17.100000000000001" customHeight="1" x14ac:dyDescent="0.15">
      <c r="A110" s="24"/>
      <c r="B110" s="25"/>
      <c r="C110" s="25"/>
      <c r="D110" s="36"/>
      <c r="E110" s="25"/>
      <c r="F110" s="25"/>
      <c r="G110" s="24"/>
    </row>
    <row r="111" spans="1:7" ht="17.100000000000001" customHeight="1" x14ac:dyDescent="0.15">
      <c r="A111" s="28"/>
      <c r="B111" s="29"/>
      <c r="C111" s="31"/>
      <c r="D111" s="37"/>
      <c r="E111" s="31"/>
      <c r="F111" s="31"/>
      <c r="G111" s="28"/>
    </row>
    <row r="112" spans="1:7" ht="17.100000000000001" customHeight="1" x14ac:dyDescent="0.15">
      <c r="A112" s="32"/>
      <c r="B112" s="33"/>
      <c r="C112" s="33"/>
      <c r="D112" s="34"/>
      <c r="E112" s="33"/>
      <c r="F112" s="33"/>
      <c r="G112" s="32"/>
    </row>
    <row r="113" spans="1:7" ht="17.100000000000001" customHeight="1" x14ac:dyDescent="0.15">
      <c r="A113" s="35"/>
      <c r="B113" s="25"/>
      <c r="C113" s="25"/>
      <c r="D113" s="36"/>
      <c r="E113" s="25"/>
      <c r="F113" s="25"/>
      <c r="G113" s="24"/>
    </row>
    <row r="114" spans="1:7" ht="17.100000000000001" customHeight="1" x14ac:dyDescent="0.15">
      <c r="A114" s="28"/>
      <c r="B114" s="29"/>
      <c r="C114" s="31"/>
      <c r="D114" s="37"/>
      <c r="E114" s="31"/>
      <c r="F114" s="31"/>
      <c r="G114" s="28"/>
    </row>
    <row r="115" spans="1:7" ht="17.100000000000001" customHeight="1" x14ac:dyDescent="0.15">
      <c r="A115" s="32"/>
      <c r="B115" s="33"/>
      <c r="C115" s="33"/>
      <c r="D115" s="34"/>
      <c r="E115" s="33"/>
      <c r="F115" s="33"/>
      <c r="G115" s="32"/>
    </row>
    <row r="116" spans="1:7" ht="17.100000000000001" customHeight="1" x14ac:dyDescent="0.15">
      <c r="A116" s="35"/>
      <c r="B116" s="25"/>
      <c r="C116" s="25"/>
      <c r="D116" s="36"/>
      <c r="E116" s="25"/>
      <c r="F116" s="25"/>
      <c r="G116" s="24"/>
    </row>
    <row r="117" spans="1:7" ht="17.100000000000001" customHeight="1" x14ac:dyDescent="0.15">
      <c r="A117" s="28"/>
      <c r="B117" s="29"/>
      <c r="C117" s="31"/>
      <c r="D117" s="37"/>
      <c r="E117" s="31"/>
      <c r="F117" s="31"/>
      <c r="G117" s="28"/>
    </row>
    <row r="118" spans="1:7" ht="17.100000000000001" customHeight="1" x14ac:dyDescent="0.15">
      <c r="A118" s="32"/>
      <c r="B118" s="33"/>
      <c r="C118" s="33"/>
      <c r="D118" s="34"/>
      <c r="E118" s="33"/>
      <c r="F118" s="33"/>
      <c r="G118" s="32"/>
    </row>
    <row r="119" spans="1:7" ht="17.100000000000001" customHeight="1" x14ac:dyDescent="0.15">
      <c r="A119" s="24"/>
      <c r="B119" s="25"/>
      <c r="C119" s="26"/>
      <c r="D119" s="24"/>
      <c r="E119" s="25"/>
      <c r="F119" s="25"/>
      <c r="G119" s="24"/>
    </row>
    <row r="120" spans="1:7" ht="17.100000000000001" customHeight="1" x14ac:dyDescent="0.15">
      <c r="A120" s="28"/>
      <c r="B120" s="29"/>
      <c r="C120" s="31"/>
      <c r="D120" s="37"/>
      <c r="E120" s="31"/>
      <c r="F120" s="31"/>
      <c r="G120" s="28"/>
    </row>
    <row r="121" spans="1:7" ht="17.100000000000001" customHeight="1" x14ac:dyDescent="0.15">
      <c r="A121" s="32"/>
      <c r="B121" s="33"/>
      <c r="C121" s="33"/>
      <c r="D121" s="34"/>
      <c r="E121" s="33"/>
      <c r="F121" s="33"/>
      <c r="G121" s="32"/>
    </row>
    <row r="122" spans="1:7" ht="17.100000000000001" customHeight="1" x14ac:dyDescent="0.15">
      <c r="A122" s="24"/>
      <c r="B122" s="26" t="s">
        <v>18</v>
      </c>
      <c r="C122" s="25"/>
      <c r="D122" s="36"/>
      <c r="E122" s="25"/>
      <c r="F122" s="25">
        <f>SUM(F89-F119)</f>
        <v>0</v>
      </c>
      <c r="G122" s="24"/>
    </row>
    <row r="123" spans="1:7" ht="17.100000000000001" customHeight="1" x14ac:dyDescent="0.15">
      <c r="A123" s="28"/>
      <c r="B123" s="29"/>
      <c r="C123" s="31"/>
      <c r="D123" s="37"/>
      <c r="E123" s="31"/>
      <c r="F123" s="31"/>
      <c r="G123" s="28"/>
    </row>
    <row r="124" spans="1:7" ht="17.100000000000001" customHeight="1" x14ac:dyDescent="0.15"/>
    <row r="125" spans="1:7" ht="15" customHeight="1" x14ac:dyDescent="0.15">
      <c r="A125" s="109" t="s">
        <v>10</v>
      </c>
      <c r="B125" s="109"/>
      <c r="C125" s="109"/>
      <c r="D125" s="109"/>
      <c r="E125" s="109"/>
      <c r="F125" s="109"/>
      <c r="G125" s="109"/>
    </row>
  </sheetData>
  <mergeCells count="6">
    <mergeCell ref="A125:G125"/>
    <mergeCell ref="A1:G1"/>
    <mergeCell ref="A41:G41"/>
    <mergeCell ref="A43:G43"/>
    <mergeCell ref="A83:G83"/>
    <mergeCell ref="A85:G85"/>
  </mergeCells>
  <phoneticPr fontId="1"/>
  <printOptions horizontalCentered="1"/>
  <pageMargins left="0.25" right="0.25" top="0.75" bottom="0.75" header="0.3" footer="0.3"/>
  <pageSetup paperSize="9" scale="75" orientation="landscape" horizontalDpi="300" verticalDpi="300" r:id="rId1"/>
  <rowBreaks count="1" manualBreakCount="1">
    <brk id="84" max="6" man="1"/>
  </rowBreaks>
  <colBreaks count="1" manualBreakCount="1">
    <brk id="7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20C14-4F74-485D-8E21-E5F9DDA6B4AD}">
  <dimension ref="A1:B3"/>
  <sheetViews>
    <sheetView workbookViewId="0">
      <selection activeCell="A4" sqref="A4"/>
    </sheetView>
  </sheetViews>
  <sheetFormatPr defaultRowHeight="13.5" x14ac:dyDescent="0.15"/>
  <sheetData>
    <row r="1" spans="1:2" x14ac:dyDescent="0.15">
      <c r="A1" t="s">
        <v>58</v>
      </c>
      <c r="B1">
        <f>NETWORKDAYS.INTL("2022/4/1","2023/3/31","0111011")</f>
        <v>105</v>
      </c>
    </row>
    <row r="2" spans="1:2" x14ac:dyDescent="0.15">
      <c r="A2" t="s">
        <v>59</v>
      </c>
      <c r="B2">
        <f>NETWORKDAYS.INTL("2023/4/1","2024/3/31","0111011")</f>
        <v>104</v>
      </c>
    </row>
    <row r="3" spans="1:2" x14ac:dyDescent="0.15">
      <c r="A3" t="s">
        <v>60</v>
      </c>
      <c r="B3">
        <f>NETWORKDAYS.INTL("2024/4/1","2025/3/31","0111011")</f>
        <v>105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内訳書  </vt:lpstr>
      <vt:lpstr>単価表</vt:lpstr>
      <vt:lpstr>Sheet1</vt:lpstr>
      <vt:lpstr>単価表!Print_Area</vt:lpstr>
    </vt:vector>
  </TitlesOfParts>
  <Company>千葉市住宅供給公社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千葉市住宅供給公社</dc:creator>
  <cp:lastModifiedBy>邑本　かおり</cp:lastModifiedBy>
  <cp:lastPrinted>2025-02-17T04:58:22Z</cp:lastPrinted>
  <dcterms:created xsi:type="dcterms:W3CDTF">2012-02-02T23:55:00Z</dcterms:created>
  <dcterms:modified xsi:type="dcterms:W3CDTF">2025-02-17T05:28:37Z</dcterms:modified>
</cp:coreProperties>
</file>